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855" windowWidth="28215" windowHeight="11670"/>
  </bookViews>
  <sheets>
    <sheet name="Форма 3" sheetId="1" r:id="rId1"/>
  </sheets>
  <definedNames>
    <definedName name="_xlnm.Print_Titles" localSheetId="0">'Форма 3'!$13:$13</definedName>
    <definedName name="_xlnm.Print_Area" localSheetId="0">'Форма 3'!$A$1:$S$76</definedName>
  </definedNames>
  <calcPr calcId="124519"/>
</workbook>
</file>

<file path=xl/calcChain.xml><?xml version="1.0" encoding="utf-8"?>
<calcChain xmlns="http://schemas.openxmlformats.org/spreadsheetml/2006/main">
  <c r="L31" i="1"/>
  <c r="J31"/>
  <c r="J37"/>
  <c r="Q67"/>
  <c r="N67"/>
  <c r="J67"/>
  <c r="G67"/>
  <c r="D67"/>
  <c r="Q66"/>
  <c r="N66"/>
  <c r="J66"/>
  <c r="G66"/>
  <c r="D66"/>
  <c r="Q65"/>
  <c r="N65"/>
  <c r="J65"/>
  <c r="G65"/>
  <c r="D65"/>
  <c r="Q64"/>
  <c r="N64"/>
  <c r="J64"/>
  <c r="G64"/>
  <c r="D64"/>
  <c r="Q63"/>
  <c r="N63"/>
  <c r="J63"/>
  <c r="G63"/>
  <c r="G61" s="1"/>
  <c r="D63"/>
  <c r="Q62"/>
  <c r="Q61" s="1"/>
  <c r="N62"/>
  <c r="J62"/>
  <c r="J61" s="1"/>
  <c r="G62"/>
  <c r="D62"/>
  <c r="D61" s="1"/>
  <c r="S61"/>
  <c r="R61"/>
  <c r="P61"/>
  <c r="O61"/>
  <c r="M61"/>
  <c r="L61"/>
  <c r="K61"/>
  <c r="I61"/>
  <c r="H61"/>
  <c r="F61"/>
  <c r="E61"/>
  <c r="C61"/>
  <c r="Q60"/>
  <c r="N60"/>
  <c r="J60"/>
  <c r="G60"/>
  <c r="D60"/>
  <c r="Q59"/>
  <c r="N59"/>
  <c r="J59"/>
  <c r="G59"/>
  <c r="D59"/>
  <c r="Q58"/>
  <c r="N58"/>
  <c r="J58"/>
  <c r="G58"/>
  <c r="D58"/>
  <c r="Q57"/>
  <c r="N57"/>
  <c r="J57"/>
  <c r="G57"/>
  <c r="D57"/>
  <c r="Q56"/>
  <c r="N56"/>
  <c r="J56"/>
  <c r="G56"/>
  <c r="D56"/>
  <c r="Q55"/>
  <c r="N55"/>
  <c r="J55"/>
  <c r="G55"/>
  <c r="D55"/>
  <c r="Q54"/>
  <c r="N54"/>
  <c r="J54"/>
  <c r="G54"/>
  <c r="D54"/>
  <c r="Q53"/>
  <c r="N53"/>
  <c r="J53"/>
  <c r="G53"/>
  <c r="D53"/>
  <c r="Q52"/>
  <c r="N52"/>
  <c r="J52"/>
  <c r="G52"/>
  <c r="D52"/>
  <c r="Q51"/>
  <c r="N51"/>
  <c r="J51"/>
  <c r="G51"/>
  <c r="D51"/>
  <c r="Q50"/>
  <c r="N50"/>
  <c r="J50"/>
  <c r="G50"/>
  <c r="G48" s="1"/>
  <c r="D50"/>
  <c r="Q49"/>
  <c r="Q48" s="1"/>
  <c r="N49"/>
  <c r="J49"/>
  <c r="G49"/>
  <c r="D49"/>
  <c r="S48"/>
  <c r="R48"/>
  <c r="P48"/>
  <c r="O48"/>
  <c r="M48"/>
  <c r="L48"/>
  <c r="K48"/>
  <c r="I48"/>
  <c r="H48"/>
  <c r="F48"/>
  <c r="E48"/>
  <c r="C48"/>
  <c r="Q47"/>
  <c r="N47"/>
  <c r="J47"/>
  <c r="G47"/>
  <c r="D47"/>
  <c r="Q46"/>
  <c r="N46"/>
  <c r="J46"/>
  <c r="G46"/>
  <c r="D46"/>
  <c r="Q45"/>
  <c r="N45"/>
  <c r="J45"/>
  <c r="G45"/>
  <c r="D45"/>
  <c r="Q44"/>
  <c r="N44"/>
  <c r="J44"/>
  <c r="G44"/>
  <c r="D44"/>
  <c r="Q43"/>
  <c r="N43"/>
  <c r="N41" s="1"/>
  <c r="J43"/>
  <c r="G43"/>
  <c r="D43"/>
  <c r="Q42"/>
  <c r="N42"/>
  <c r="J42"/>
  <c r="J41" s="1"/>
  <c r="G42"/>
  <c r="D42"/>
  <c r="S41"/>
  <c r="R41"/>
  <c r="P41"/>
  <c r="O41"/>
  <c r="M41"/>
  <c r="L41"/>
  <c r="K41"/>
  <c r="I41"/>
  <c r="H41"/>
  <c r="F41"/>
  <c r="E41"/>
  <c r="C41"/>
  <c r="Q40"/>
  <c r="N40"/>
  <c r="J40"/>
  <c r="G40"/>
  <c r="D40"/>
  <c r="Q39"/>
  <c r="N39"/>
  <c r="J39"/>
  <c r="G39"/>
  <c r="D39"/>
  <c r="Q38"/>
  <c r="N38"/>
  <c r="J38"/>
  <c r="G38"/>
  <c r="D38"/>
  <c r="Q37"/>
  <c r="N37"/>
  <c r="G37"/>
  <c r="D37"/>
  <c r="Q36"/>
  <c r="N36"/>
  <c r="J36"/>
  <c r="G36"/>
  <c r="D36"/>
  <c r="Q35"/>
  <c r="N35"/>
  <c r="J35"/>
  <c r="G35"/>
  <c r="D35"/>
  <c r="Q34"/>
  <c r="N34"/>
  <c r="J34"/>
  <c r="G34"/>
  <c r="D34"/>
  <c r="Q33"/>
  <c r="N33"/>
  <c r="J33"/>
  <c r="G33"/>
  <c r="D33"/>
  <c r="Q32"/>
  <c r="N32"/>
  <c r="J32"/>
  <c r="G32"/>
  <c r="D32"/>
  <c r="S31"/>
  <c r="R31"/>
  <c r="P31"/>
  <c r="O31"/>
  <c r="M31"/>
  <c r="K31"/>
  <c r="I31"/>
  <c r="H31"/>
  <c r="F31"/>
  <c r="E31"/>
  <c r="C31"/>
  <c r="Q30"/>
  <c r="N30"/>
  <c r="J30"/>
  <c r="G30"/>
  <c r="D30"/>
  <c r="Q29"/>
  <c r="N29"/>
  <c r="J29"/>
  <c r="G29"/>
  <c r="D29"/>
  <c r="Q28"/>
  <c r="N28"/>
  <c r="J28"/>
  <c r="G28"/>
  <c r="D28"/>
  <c r="Q27"/>
  <c r="N27"/>
  <c r="J27"/>
  <c r="G27"/>
  <c r="D27"/>
  <c r="Q26"/>
  <c r="N26"/>
  <c r="J26"/>
  <c r="G26"/>
  <c r="D26"/>
  <c r="Q25"/>
  <c r="N25"/>
  <c r="J25"/>
  <c r="G25"/>
  <c r="D25"/>
  <c r="Q24"/>
  <c r="N24"/>
  <c r="J24"/>
  <c r="G24"/>
  <c r="D24"/>
  <c r="Q23"/>
  <c r="N23"/>
  <c r="J23"/>
  <c r="G23"/>
  <c r="D23"/>
  <c r="Q22"/>
  <c r="N22"/>
  <c r="J22"/>
  <c r="G22"/>
  <c r="D22"/>
  <c r="Q21"/>
  <c r="N21"/>
  <c r="J21"/>
  <c r="G21"/>
  <c r="D21"/>
  <c r="S20"/>
  <c r="R20"/>
  <c r="P20"/>
  <c r="O20"/>
  <c r="M20"/>
  <c r="L20"/>
  <c r="K20"/>
  <c r="I20"/>
  <c r="H20"/>
  <c r="F20"/>
  <c r="E20"/>
  <c r="C20"/>
  <c r="N61" l="1"/>
  <c r="Q20"/>
  <c r="G20"/>
  <c r="N31"/>
  <c r="D41"/>
  <c r="N48"/>
  <c r="D48"/>
  <c r="J48"/>
  <c r="D31"/>
  <c r="N20"/>
  <c r="D20"/>
  <c r="J20"/>
  <c r="Q31"/>
  <c r="G31"/>
  <c r="Q41"/>
  <c r="G41"/>
  <c r="Q19"/>
  <c r="N19"/>
  <c r="J19"/>
  <c r="G19"/>
  <c r="D19"/>
  <c r="Q18"/>
  <c r="N18"/>
  <c r="J18"/>
  <c r="G18"/>
  <c r="D18"/>
  <c r="Q17"/>
  <c r="N17"/>
  <c r="J17"/>
  <c r="G17"/>
  <c r="D17"/>
  <c r="S16"/>
  <c r="R16"/>
  <c r="P16"/>
  <c r="O16"/>
  <c r="M16"/>
  <c r="L16"/>
  <c r="K16"/>
  <c r="I16"/>
  <c r="H16"/>
  <c r="F16"/>
  <c r="E16"/>
  <c r="C16"/>
  <c r="L14" l="1"/>
  <c r="F14"/>
  <c r="R14"/>
  <c r="H14"/>
  <c r="P14"/>
  <c r="C14"/>
  <c r="S14"/>
  <c r="O14"/>
  <c r="M14"/>
  <c r="K14"/>
  <c r="I14"/>
  <c r="E14"/>
  <c r="Q16"/>
  <c r="G16"/>
  <c r="N16"/>
  <c r="D16"/>
  <c r="J16"/>
  <c r="J14" l="1"/>
  <c r="Q14"/>
  <c r="G14"/>
  <c r="D14"/>
  <c r="N14"/>
</calcChain>
</file>

<file path=xl/sharedStrings.xml><?xml version="1.0" encoding="utf-8"?>
<sst xmlns="http://schemas.openxmlformats.org/spreadsheetml/2006/main" count="141" uniqueCount="121">
  <si>
    <t>№ п/п</t>
  </si>
  <si>
    <t>Количество расселяемых жилых помещений</t>
  </si>
  <si>
    <t>Расселяемая площадь жилых помещений</t>
  </si>
  <si>
    <t>в том числе</t>
  </si>
  <si>
    <t>Всего по этапу 2019 года</t>
  </si>
  <si>
    <t>Всего по этапу 2020 года</t>
  </si>
  <si>
    <t>Всего по этапу 2021 года</t>
  </si>
  <si>
    <t>Всего по этапу 2022 года</t>
  </si>
  <si>
    <t>Всего по этапу 2023 года</t>
  </si>
  <si>
    <t>Всего по этапу 2024 года</t>
  </si>
  <si>
    <t xml:space="preserve">Приложение № 3   </t>
  </si>
  <si>
    <t>ПЛАН</t>
  </si>
  <si>
    <t>мероприятий по переселению граждан из аварийного жилищного фонда, признанного таковым до 1 января 2017 года</t>
  </si>
  <si>
    <t>Число жителей, планируемых  к переселению, человек</t>
  </si>
  <si>
    <t>муници-пальная собственность, единиц</t>
  </si>
  <si>
    <t>за счет средств собственников жилых помещений, рублей</t>
  </si>
  <si>
    <t>1.1</t>
  </si>
  <si>
    <t xml:space="preserve">Итого по городу Кирову 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</si>
  <si>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</si>
  <si>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</si>
  <si>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</si>
  <si>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</si>
  <si>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</si>
  <si>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</si>
  <si>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</si>
  <si>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</si>
  <si>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</si>
  <si>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</si>
  <si>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</si>
  <si>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</si>
  <si>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</t>
  </si>
  <si>
    <t>3.1</t>
  </si>
  <si>
    <t>3.2</t>
  </si>
  <si>
    <t>3.3</t>
  </si>
  <si>
    <t>3.4</t>
  </si>
  <si>
    <t>3.5</t>
  </si>
  <si>
    <t>3.6</t>
  </si>
  <si>
    <t>4</t>
  </si>
  <si>
    <t>4.1</t>
  </si>
  <si>
    <t>4.2</t>
  </si>
  <si>
    <t>4.3</t>
  </si>
  <si>
    <t>4.4</t>
  </si>
  <si>
    <t>4.5</t>
  </si>
  <si>
    <t>4.6</t>
  </si>
  <si>
    <t>5</t>
  </si>
  <si>
    <t>5.1</t>
  </si>
  <si>
    <t>5.2</t>
  </si>
  <si>
    <t xml:space="preserve">Итого по городу Вятские Поляны </t>
  </si>
  <si>
    <t>5.3</t>
  </si>
  <si>
    <t>5.4</t>
  </si>
  <si>
    <t>5.5</t>
  </si>
  <si>
    <t>5.6</t>
  </si>
  <si>
    <t>6</t>
  </si>
  <si>
    <t>6.1</t>
  </si>
  <si>
    <t>6.2</t>
  </si>
  <si>
    <t>6.3</t>
  </si>
  <si>
    <t>6.4</t>
  </si>
  <si>
    <t>6.5</t>
  </si>
  <si>
    <t>6.6</t>
  </si>
  <si>
    <t xml:space="preserve">Итого по Оричевскому району </t>
  </si>
  <si>
    <t>Итого по городу Котельничу</t>
  </si>
  <si>
    <t xml:space="preserve">Итого по Зуевскому району </t>
  </si>
  <si>
    <t xml:space="preserve">Итого по Опаринскому району </t>
  </si>
  <si>
    <t xml:space="preserve">Итого по Мурашинскому городскому поселению </t>
  </si>
  <si>
    <t xml:space="preserve">Итого по городу Котельничу </t>
  </si>
  <si>
    <t xml:space="preserve">Итого по Тужинскому району </t>
  </si>
  <si>
    <t xml:space="preserve">Итого по Афанасьевскому району </t>
  </si>
  <si>
    <t>Итого по Бурмакинскому сельскому поселению Кирово-Чепецкого района</t>
  </si>
  <si>
    <t>Итого по Просницкому сельскому поселению Кирово-Чепецкого района</t>
  </si>
  <si>
    <t xml:space="preserve">Итого по Орловскому району </t>
  </si>
  <si>
    <t>Итого по Вахрушевскому сельскому поселению Слободского района</t>
  </si>
  <si>
    <t>2.10</t>
  </si>
  <si>
    <t xml:space="preserve">Итого по городу Кирово-Чепецку </t>
  </si>
  <si>
    <t xml:space="preserve">Итого по городу Слободскому </t>
  </si>
  <si>
    <t xml:space="preserve">Итого по Лузскому  району </t>
  </si>
  <si>
    <t xml:space="preserve">Итого по Подосиновскому району </t>
  </si>
  <si>
    <t>Итого по Кильмезскому городскому поселению Кильмезского района</t>
  </si>
  <si>
    <t>Итого по Мурашинскому городскому поселению Мурашинского района</t>
  </si>
  <si>
    <t>Итого по Советскому городскому поселению Советского района</t>
  </si>
  <si>
    <t>Итого по Кирсинскому городскому поселению Верхнекамского района</t>
  </si>
  <si>
    <t>Итого по Уржумскому городскому поселению Уржумского района</t>
  </si>
  <si>
    <t>Итого по Краснополянскому городскому поселению Вятскополянского района</t>
  </si>
  <si>
    <t>Итого по Омгинскому сельскому поселению Вятскополянского района</t>
  </si>
  <si>
    <t>Итого по Сосновскому городскому поселению Вятскополянского района</t>
  </si>
  <si>
    <t>Итого по Омутнинскому городскому поселению Омутнинского района</t>
  </si>
  <si>
    <t>Итого по Кстининскому сельскому поселению Кирово-Чепецкого района</t>
  </si>
  <si>
    <t>Итого по Белохолуницкому городскому поселению Белохолуницкого района</t>
  </si>
  <si>
    <t>Итого по Нагорскому городскому поселению Нагорского района</t>
  </si>
  <si>
    <t>Итого по Верхошижемскому городскому поселению Верхошижемского района</t>
  </si>
  <si>
    <t>______________________</t>
  </si>
  <si>
    <t>Расчетная сумма экономии бюджетных средств (справочно)</t>
  </si>
  <si>
    <t>Всего по  программе переселения, в рамках которой предусмотрено финансирование за счет средств Фонда</t>
  </si>
  <si>
    <t>1</t>
  </si>
  <si>
    <t>собственность граждан, единиц</t>
  </si>
  <si>
    <t xml:space="preserve"> за счет переселения граждан по договору о развитии застроенной территории, 
рублей</t>
  </si>
  <si>
    <t>за счет переселения граждан в свободный муниципальный жилищный фонд,
рублей</t>
  </si>
  <si>
    <t>за счет средств местного бюджета, 
рублей</t>
  </si>
  <si>
    <t>за счет средств иных лиц (инвестор по договору развития застроенных территорий), 
рублей</t>
  </si>
  <si>
    <t>собственность граждан,
 кв. метров</t>
  </si>
  <si>
    <t>за счет средств Фонда,
рублей</t>
  </si>
  <si>
    <t>Период реализации Программы, 
наименование муниципального образования</t>
  </si>
  <si>
    <t>муниципальная собственность, 
кв. метров</t>
  </si>
  <si>
    <t>за счет средств бюджета субъекта Российской Федерации, 
рублей</t>
  </si>
  <si>
    <t>Итого по Свечинскому муниципальному округу</t>
  </si>
  <si>
    <t xml:space="preserve">Итого по Арбажскому муниципальному округу </t>
  </si>
  <si>
    <t>3.7</t>
  </si>
  <si>
    <t>3.8</t>
  </si>
  <si>
    <t>3.9</t>
  </si>
  <si>
    <t>Итого по Октябрьскому сельскому поселению Слободского района</t>
  </si>
  <si>
    <t>5.7</t>
  </si>
  <si>
    <t>5.8</t>
  </si>
  <si>
    <t>5.9</t>
  </si>
  <si>
    <t>5.10</t>
  </si>
  <si>
    <t>5.11</t>
  </si>
  <si>
    <t>5.12</t>
  </si>
  <si>
    <t>всего, единиц</t>
  </si>
  <si>
    <t>всего, 
кв. метров</t>
  </si>
  <si>
    <t>всего, 
рублей</t>
  </si>
  <si>
    <t>Объем финансирования Программы</t>
  </si>
  <si>
    <t>Объем финанисрования на возмещение части стоимости жилых помещений (справочно)</t>
  </si>
  <si>
    <t xml:space="preserve">           к Программе</t>
  </si>
</sst>
</file>

<file path=xl/styles.xml><?xml version="1.0" encoding="utf-8"?>
<styleSheet xmlns="http://schemas.openxmlformats.org/spreadsheetml/2006/main">
  <fonts count="6">
    <font>
      <sz val="11"/>
      <color rgb="FF000000"/>
      <name val="Times New Roman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Border="1" applyAlignment="1">
      <alignment wrapText="1"/>
    </xf>
    <xf numFmtId="0" fontId="0" fillId="2" borderId="0" xfId="0" applyFill="1" applyBorder="1"/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top" wrapText="1"/>
    </xf>
    <xf numFmtId="3" fontId="2" fillId="2" borderId="1" xfId="0" applyNumberFormat="1" applyFont="1" applyFill="1" applyBorder="1" applyAlignment="1">
      <alignment horizontal="center" vertical="top"/>
    </xf>
    <xf numFmtId="4" fontId="3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6"/>
  <sheetViews>
    <sheetView tabSelected="1" zoomScale="75" zoomScaleNormal="75" zoomScaleSheetLayoutView="55" workbookViewId="0">
      <selection sqref="A1:S76"/>
    </sheetView>
  </sheetViews>
  <sheetFormatPr defaultRowHeight="15"/>
  <cols>
    <col min="1" max="1" width="6" customWidth="1"/>
    <col min="2" max="2" width="50.7109375" style="1" customWidth="1"/>
    <col min="3" max="3" width="15.5703125" customWidth="1"/>
    <col min="4" max="4" width="13.140625" customWidth="1"/>
    <col min="5" max="5" width="17" customWidth="1"/>
    <col min="6" max="6" width="15.42578125" customWidth="1"/>
    <col min="7" max="7" width="14.42578125" customWidth="1"/>
    <col min="8" max="8" width="15" customWidth="1"/>
    <col min="9" max="9" width="18.42578125" customWidth="1"/>
    <col min="10" max="13" width="20.7109375" customWidth="1"/>
    <col min="14" max="14" width="14" customWidth="1"/>
    <col min="15" max="16" width="20.7109375" customWidth="1"/>
    <col min="17" max="17" width="14" customWidth="1"/>
    <col min="18" max="18" width="17.42578125" customWidth="1"/>
    <col min="19" max="19" width="20.7109375" customWidth="1"/>
  </cols>
  <sheetData>
    <row r="1" spans="1:19" ht="27.75" customHeight="1">
      <c r="A1" s="30"/>
      <c r="B1" s="30"/>
      <c r="C1" s="30"/>
      <c r="D1" s="31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6" t="s">
        <v>10</v>
      </c>
      <c r="R1" s="36"/>
      <c r="S1" s="36"/>
    </row>
    <row r="2" spans="1:19" ht="15.75" customHeight="1">
      <c r="A2" s="30"/>
      <c r="B2" s="30"/>
      <c r="C2" s="30"/>
      <c r="D2" s="31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2"/>
      <c r="S2" s="32"/>
    </row>
    <row r="3" spans="1:19" ht="33" customHeight="1">
      <c r="A3" s="30"/>
      <c r="B3" s="30"/>
      <c r="C3" s="30"/>
      <c r="D3" s="31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6" t="s">
        <v>10</v>
      </c>
      <c r="R3" s="36"/>
      <c r="S3" s="36"/>
    </row>
    <row r="4" spans="1:19" ht="10.5" customHeight="1">
      <c r="A4" s="30"/>
      <c r="B4" s="30"/>
      <c r="C4" s="30"/>
      <c r="D4" s="31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2"/>
      <c r="S4" s="32"/>
    </row>
    <row r="5" spans="1:19" ht="24.75" customHeight="1">
      <c r="A5" s="30"/>
      <c r="B5" s="30"/>
      <c r="C5" s="30"/>
      <c r="D5" s="31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3" t="s">
        <v>120</v>
      </c>
      <c r="R5" s="33"/>
      <c r="S5" s="33"/>
    </row>
    <row r="6" spans="1:19" ht="15.75" customHeight="1">
      <c r="A6" s="30"/>
      <c r="B6" s="30"/>
      <c r="C6" s="30"/>
      <c r="D6" s="31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4"/>
      <c r="R6" s="34"/>
      <c r="S6" s="34"/>
    </row>
    <row r="7" spans="1:19" ht="27">
      <c r="A7" s="35" t="s">
        <v>11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</row>
    <row r="8" spans="1:19" ht="30" customHeight="1">
      <c r="A8" s="35" t="s">
        <v>12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</row>
    <row r="10" spans="1:19" ht="36" customHeight="1">
      <c r="A10" s="25" t="s">
        <v>0</v>
      </c>
      <c r="B10" s="25" t="s">
        <v>100</v>
      </c>
      <c r="C10" s="25" t="s">
        <v>13</v>
      </c>
      <c r="D10" s="25" t="s">
        <v>1</v>
      </c>
      <c r="E10" s="25"/>
      <c r="F10" s="25"/>
      <c r="G10" s="25" t="s">
        <v>2</v>
      </c>
      <c r="H10" s="25"/>
      <c r="I10" s="25"/>
      <c r="J10" s="25" t="s">
        <v>118</v>
      </c>
      <c r="K10" s="25"/>
      <c r="L10" s="25"/>
      <c r="M10" s="25"/>
      <c r="N10" s="25" t="s">
        <v>90</v>
      </c>
      <c r="O10" s="25"/>
      <c r="P10" s="25"/>
      <c r="Q10" s="25" t="s">
        <v>119</v>
      </c>
      <c r="R10" s="25"/>
      <c r="S10" s="25"/>
    </row>
    <row r="11" spans="1:19" ht="16.5" customHeight="1">
      <c r="A11" s="25"/>
      <c r="B11" s="25"/>
      <c r="C11" s="25"/>
      <c r="D11" s="25" t="s">
        <v>115</v>
      </c>
      <c r="E11" s="25" t="s">
        <v>3</v>
      </c>
      <c r="F11" s="25"/>
      <c r="G11" s="25" t="s">
        <v>116</v>
      </c>
      <c r="H11" s="25" t="s">
        <v>3</v>
      </c>
      <c r="I11" s="25"/>
      <c r="J11" s="25" t="s">
        <v>117</v>
      </c>
      <c r="K11" s="25" t="s">
        <v>3</v>
      </c>
      <c r="L11" s="25"/>
      <c r="M11" s="25"/>
      <c r="N11" s="25" t="s">
        <v>117</v>
      </c>
      <c r="O11" s="25" t="s">
        <v>3</v>
      </c>
      <c r="P11" s="25"/>
      <c r="Q11" s="25" t="s">
        <v>117</v>
      </c>
      <c r="R11" s="25" t="s">
        <v>3</v>
      </c>
      <c r="S11" s="25"/>
    </row>
    <row r="12" spans="1:19" ht="140.1" customHeight="1">
      <c r="A12" s="25"/>
      <c r="B12" s="25"/>
      <c r="C12" s="25"/>
      <c r="D12" s="25"/>
      <c r="E12" s="15" t="s">
        <v>93</v>
      </c>
      <c r="F12" s="15" t="s">
        <v>14</v>
      </c>
      <c r="G12" s="25"/>
      <c r="H12" s="15" t="s">
        <v>98</v>
      </c>
      <c r="I12" s="15" t="s">
        <v>101</v>
      </c>
      <c r="J12" s="25"/>
      <c r="K12" s="15" t="s">
        <v>99</v>
      </c>
      <c r="L12" s="15" t="s">
        <v>102</v>
      </c>
      <c r="M12" s="15" t="s">
        <v>96</v>
      </c>
      <c r="N12" s="25"/>
      <c r="O12" s="15" t="s">
        <v>94</v>
      </c>
      <c r="P12" s="15" t="s">
        <v>95</v>
      </c>
      <c r="Q12" s="25"/>
      <c r="R12" s="15" t="s">
        <v>15</v>
      </c>
      <c r="S12" s="15" t="s">
        <v>97</v>
      </c>
    </row>
    <row r="13" spans="1:19" ht="18.75" customHeight="1">
      <c r="A13" s="16">
        <v>1</v>
      </c>
      <c r="B13" s="17">
        <v>2</v>
      </c>
      <c r="C13" s="16">
        <v>3</v>
      </c>
      <c r="D13" s="16">
        <v>4</v>
      </c>
      <c r="E13" s="16">
        <v>5</v>
      </c>
      <c r="F13" s="16">
        <v>6</v>
      </c>
      <c r="G13" s="16">
        <v>7</v>
      </c>
      <c r="H13" s="16">
        <v>8</v>
      </c>
      <c r="I13" s="16">
        <v>9</v>
      </c>
      <c r="J13" s="16">
        <v>10</v>
      </c>
      <c r="K13" s="16">
        <v>11</v>
      </c>
      <c r="L13" s="16">
        <v>12</v>
      </c>
      <c r="M13" s="16">
        <v>13</v>
      </c>
      <c r="N13" s="17">
        <v>14</v>
      </c>
      <c r="O13" s="16">
        <v>15</v>
      </c>
      <c r="P13" s="17">
        <v>16</v>
      </c>
      <c r="Q13" s="17">
        <v>17</v>
      </c>
      <c r="R13" s="17">
        <v>18</v>
      </c>
      <c r="S13" s="17">
        <v>19</v>
      </c>
    </row>
    <row r="14" spans="1:19" ht="68.25" customHeight="1">
      <c r="A14" s="18"/>
      <c r="B14" s="19" t="s">
        <v>91</v>
      </c>
      <c r="C14" s="20">
        <f t="shared" ref="C14:S14" si="0">C16+C20+C31+C41+C48+C61</f>
        <v>7179</v>
      </c>
      <c r="D14" s="20">
        <f t="shared" si="0"/>
        <v>3267</v>
      </c>
      <c r="E14" s="20">
        <f t="shared" si="0"/>
        <v>2015</v>
      </c>
      <c r="F14" s="20">
        <f t="shared" si="0"/>
        <v>1252</v>
      </c>
      <c r="G14" s="21">
        <f t="shared" si="0"/>
        <v>119444.01000000001</v>
      </c>
      <c r="H14" s="21">
        <f t="shared" si="0"/>
        <v>71915.079999999987</v>
      </c>
      <c r="I14" s="21">
        <f t="shared" si="0"/>
        <v>47528.93</v>
      </c>
      <c r="J14" s="21">
        <f t="shared" si="0"/>
        <v>4350980206.4699993</v>
      </c>
      <c r="K14" s="21">
        <f t="shared" si="0"/>
        <v>4283351583.6299996</v>
      </c>
      <c r="L14" s="21">
        <f t="shared" si="0"/>
        <v>62834868.330000006</v>
      </c>
      <c r="M14" s="21">
        <f t="shared" si="0"/>
        <v>4793754.5100000007</v>
      </c>
      <c r="N14" s="21">
        <f t="shared" si="0"/>
        <v>0</v>
      </c>
      <c r="O14" s="21">
        <f t="shared" si="0"/>
        <v>0</v>
      </c>
      <c r="P14" s="21">
        <f t="shared" si="0"/>
        <v>0</v>
      </c>
      <c r="Q14" s="21">
        <f t="shared" si="0"/>
        <v>0</v>
      </c>
      <c r="R14" s="21">
        <f t="shared" si="0"/>
        <v>0</v>
      </c>
      <c r="S14" s="21">
        <f t="shared" si="0"/>
        <v>0</v>
      </c>
    </row>
    <row r="15" spans="1:19" ht="21" customHeight="1">
      <c r="A15" s="18"/>
      <c r="B15" s="22" t="s">
        <v>3</v>
      </c>
      <c r="C15" s="20"/>
      <c r="D15" s="20"/>
      <c r="E15" s="20"/>
      <c r="F15" s="20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</row>
    <row r="16" spans="1:19" ht="18.75" customHeight="1">
      <c r="A16" s="13" t="s">
        <v>92</v>
      </c>
      <c r="B16" s="19" t="s">
        <v>4</v>
      </c>
      <c r="C16" s="24">
        <f t="shared" ref="C16:S16" si="1">SUM(C17:C19)</f>
        <v>941</v>
      </c>
      <c r="D16" s="24">
        <f t="shared" si="1"/>
        <v>400</v>
      </c>
      <c r="E16" s="24">
        <f t="shared" si="1"/>
        <v>271</v>
      </c>
      <c r="F16" s="24">
        <f t="shared" si="1"/>
        <v>129</v>
      </c>
      <c r="G16" s="21">
        <f t="shared" si="1"/>
        <v>14584.7</v>
      </c>
      <c r="H16" s="21">
        <f t="shared" si="1"/>
        <v>9539.2999999999993</v>
      </c>
      <c r="I16" s="21">
        <f t="shared" si="1"/>
        <v>5045.3999999999996</v>
      </c>
      <c r="J16" s="21">
        <f t="shared" si="1"/>
        <v>495312354.66999996</v>
      </c>
      <c r="K16" s="21">
        <f t="shared" si="1"/>
        <v>490359231.04999995</v>
      </c>
      <c r="L16" s="21">
        <f t="shared" si="1"/>
        <v>4457811.07</v>
      </c>
      <c r="M16" s="21">
        <f t="shared" si="1"/>
        <v>495312.55000000005</v>
      </c>
      <c r="N16" s="21">
        <f t="shared" si="1"/>
        <v>0</v>
      </c>
      <c r="O16" s="21">
        <f t="shared" si="1"/>
        <v>0</v>
      </c>
      <c r="P16" s="21">
        <f t="shared" si="1"/>
        <v>0</v>
      </c>
      <c r="Q16" s="21">
        <f t="shared" si="1"/>
        <v>0</v>
      </c>
      <c r="R16" s="21">
        <f t="shared" si="1"/>
        <v>0</v>
      </c>
      <c r="S16" s="21">
        <f t="shared" si="1"/>
        <v>0</v>
      </c>
    </row>
    <row r="17" spans="1:19" ht="18.75">
      <c r="A17" s="13" t="s">
        <v>16</v>
      </c>
      <c r="B17" s="14" t="s">
        <v>17</v>
      </c>
      <c r="C17" s="24">
        <v>782</v>
      </c>
      <c r="D17" s="24">
        <f>E17+F17</f>
        <v>329</v>
      </c>
      <c r="E17" s="24">
        <v>220</v>
      </c>
      <c r="F17" s="24">
        <v>109</v>
      </c>
      <c r="G17" s="21">
        <f>H17+I17</f>
        <v>11857</v>
      </c>
      <c r="H17" s="21">
        <v>7633</v>
      </c>
      <c r="I17" s="21">
        <v>4224</v>
      </c>
      <c r="J17" s="21">
        <f>K17+L17+M17</f>
        <v>413519514.91999996</v>
      </c>
      <c r="K17" s="21">
        <v>409384319.76999998</v>
      </c>
      <c r="L17" s="21">
        <v>3721675.63</v>
      </c>
      <c r="M17" s="21">
        <v>413519.52</v>
      </c>
      <c r="N17" s="21">
        <f>O17+P17</f>
        <v>0</v>
      </c>
      <c r="O17" s="21">
        <v>0</v>
      </c>
      <c r="P17" s="21">
        <v>0</v>
      </c>
      <c r="Q17" s="21">
        <f>R17+S17</f>
        <v>0</v>
      </c>
      <c r="R17" s="21">
        <v>0</v>
      </c>
      <c r="S17" s="21">
        <v>0</v>
      </c>
    </row>
    <row r="18" spans="1:19" ht="37.5">
      <c r="A18" s="13" t="s">
        <v>18</v>
      </c>
      <c r="B18" s="14" t="s">
        <v>76</v>
      </c>
      <c r="C18" s="24">
        <v>2</v>
      </c>
      <c r="D18" s="24">
        <f>E18+F18</f>
        <v>1</v>
      </c>
      <c r="E18" s="24">
        <v>0</v>
      </c>
      <c r="F18" s="24">
        <v>1</v>
      </c>
      <c r="G18" s="21">
        <f>H18+I18</f>
        <v>38.200000000000003</v>
      </c>
      <c r="H18" s="21">
        <v>0</v>
      </c>
      <c r="I18" s="21">
        <v>38.200000000000003</v>
      </c>
      <c r="J18" s="21">
        <f>K18+L18+M18</f>
        <v>1018794</v>
      </c>
      <c r="K18" s="21">
        <v>1008606</v>
      </c>
      <c r="L18" s="21">
        <v>9169</v>
      </c>
      <c r="M18" s="21">
        <v>1019</v>
      </c>
      <c r="N18" s="21">
        <f>O18+P18</f>
        <v>0</v>
      </c>
      <c r="O18" s="21">
        <v>0</v>
      </c>
      <c r="P18" s="21">
        <v>0</v>
      </c>
      <c r="Q18" s="21">
        <f>R18+S18</f>
        <v>0</v>
      </c>
      <c r="R18" s="21">
        <v>0</v>
      </c>
      <c r="S18" s="21">
        <v>0</v>
      </c>
    </row>
    <row r="19" spans="1:19" ht="18.75">
      <c r="A19" s="13" t="s">
        <v>19</v>
      </c>
      <c r="B19" s="14" t="s">
        <v>59</v>
      </c>
      <c r="C19" s="24">
        <v>157</v>
      </c>
      <c r="D19" s="24">
        <f>E19+F19</f>
        <v>70</v>
      </c>
      <c r="E19" s="24">
        <v>51</v>
      </c>
      <c r="F19" s="24">
        <v>19</v>
      </c>
      <c r="G19" s="21">
        <f>H19+I19</f>
        <v>2689.5</v>
      </c>
      <c r="H19" s="21">
        <v>1906.3</v>
      </c>
      <c r="I19" s="21">
        <v>783.2</v>
      </c>
      <c r="J19" s="21">
        <f>K19+L19+M19</f>
        <v>80774045.75</v>
      </c>
      <c r="K19" s="21">
        <v>79966305.280000001</v>
      </c>
      <c r="L19" s="21">
        <v>726966.44</v>
      </c>
      <c r="M19" s="21">
        <v>80774.03</v>
      </c>
      <c r="N19" s="21">
        <f>O19+P19</f>
        <v>0</v>
      </c>
      <c r="O19" s="21">
        <v>0</v>
      </c>
      <c r="P19" s="21">
        <v>0</v>
      </c>
      <c r="Q19" s="21">
        <f>R19+S19</f>
        <v>0</v>
      </c>
      <c r="R19" s="21">
        <v>0</v>
      </c>
      <c r="S19" s="21">
        <v>0</v>
      </c>
    </row>
    <row r="20" spans="1:19" ht="18.75" customHeight="1">
      <c r="A20" s="13" t="s">
        <v>20</v>
      </c>
      <c r="B20" s="14" t="s">
        <v>5</v>
      </c>
      <c r="C20" s="24">
        <f t="shared" ref="C20:S20" si="2">SUM(C21:C30)</f>
        <v>454</v>
      </c>
      <c r="D20" s="24">
        <f t="shared" si="2"/>
        <v>226</v>
      </c>
      <c r="E20" s="24">
        <f t="shared" si="2"/>
        <v>105</v>
      </c>
      <c r="F20" s="24">
        <f t="shared" si="2"/>
        <v>121</v>
      </c>
      <c r="G20" s="21">
        <f t="shared" si="2"/>
        <v>9035.2800000000007</v>
      </c>
      <c r="H20" s="21">
        <f t="shared" si="2"/>
        <v>4466.16</v>
      </c>
      <c r="I20" s="21">
        <f t="shared" si="2"/>
        <v>4569.12</v>
      </c>
      <c r="J20" s="21">
        <f t="shared" si="2"/>
        <v>342251100.5</v>
      </c>
      <c r="K20" s="21">
        <f t="shared" si="2"/>
        <v>314709856.98000002</v>
      </c>
      <c r="L20" s="21">
        <f t="shared" si="2"/>
        <v>26756218.359999999</v>
      </c>
      <c r="M20" s="21">
        <f t="shared" si="2"/>
        <v>785025.15999999992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0</v>
      </c>
      <c r="S20" s="21">
        <f t="shared" si="2"/>
        <v>0</v>
      </c>
    </row>
    <row r="21" spans="1:19" ht="18.75">
      <c r="A21" s="13" t="s">
        <v>21</v>
      </c>
      <c r="B21" s="14" t="s">
        <v>60</v>
      </c>
      <c r="C21" s="24">
        <v>52</v>
      </c>
      <c r="D21" s="24">
        <f t="shared" ref="D21:D30" si="3">E21+F21</f>
        <v>18</v>
      </c>
      <c r="E21" s="24">
        <v>7</v>
      </c>
      <c r="F21" s="24">
        <v>11</v>
      </c>
      <c r="G21" s="21">
        <f t="shared" ref="G21:G30" si="4">H21+I21</f>
        <v>990.8</v>
      </c>
      <c r="H21" s="21">
        <v>370</v>
      </c>
      <c r="I21" s="21">
        <v>620.79999999999995</v>
      </c>
      <c r="J21" s="21">
        <f t="shared" ref="J21:J30" si="5">K21+L21+M21</f>
        <v>34861298</v>
      </c>
      <c r="K21" s="21">
        <v>34512685</v>
      </c>
      <c r="L21" s="21">
        <v>313751.7</v>
      </c>
      <c r="M21" s="21">
        <v>34861.300000000003</v>
      </c>
      <c r="N21" s="21">
        <f t="shared" ref="N21:N30" si="6">O21+P21</f>
        <v>0</v>
      </c>
      <c r="O21" s="21">
        <v>0</v>
      </c>
      <c r="P21" s="21">
        <v>0</v>
      </c>
      <c r="Q21" s="21">
        <f t="shared" ref="Q21:Q30" si="7">R21+S21</f>
        <v>0</v>
      </c>
      <c r="R21" s="21">
        <v>0</v>
      </c>
      <c r="S21" s="21">
        <v>0</v>
      </c>
    </row>
    <row r="22" spans="1:19" ht="18.75">
      <c r="A22" s="13" t="s">
        <v>22</v>
      </c>
      <c r="B22" s="14" t="s">
        <v>61</v>
      </c>
      <c r="C22" s="24">
        <v>155</v>
      </c>
      <c r="D22" s="24">
        <f t="shared" si="3"/>
        <v>85</v>
      </c>
      <c r="E22" s="24">
        <v>46</v>
      </c>
      <c r="F22" s="24">
        <v>39</v>
      </c>
      <c r="G22" s="21">
        <f t="shared" si="4"/>
        <v>3486.6</v>
      </c>
      <c r="H22" s="21">
        <v>2160.1999999999998</v>
      </c>
      <c r="I22" s="21">
        <v>1326.4</v>
      </c>
      <c r="J22" s="21">
        <f t="shared" si="5"/>
        <v>122676021</v>
      </c>
      <c r="K22" s="21">
        <v>121449260.8</v>
      </c>
      <c r="L22" s="21">
        <v>1104084.2</v>
      </c>
      <c r="M22" s="21">
        <v>122676</v>
      </c>
      <c r="N22" s="21">
        <f t="shared" si="6"/>
        <v>0</v>
      </c>
      <c r="O22" s="21">
        <v>0</v>
      </c>
      <c r="P22" s="21">
        <v>0</v>
      </c>
      <c r="Q22" s="21">
        <f t="shared" si="7"/>
        <v>0</v>
      </c>
      <c r="R22" s="21">
        <v>0</v>
      </c>
      <c r="S22" s="21">
        <v>0</v>
      </c>
    </row>
    <row r="23" spans="1:19" ht="37.5">
      <c r="A23" s="13" t="s">
        <v>23</v>
      </c>
      <c r="B23" s="14" t="s">
        <v>67</v>
      </c>
      <c r="C23" s="24">
        <v>38</v>
      </c>
      <c r="D23" s="24">
        <f t="shared" si="3"/>
        <v>16</v>
      </c>
      <c r="E23" s="24">
        <v>11</v>
      </c>
      <c r="F23" s="24">
        <v>5</v>
      </c>
      <c r="G23" s="21">
        <f t="shared" si="4"/>
        <v>885.5</v>
      </c>
      <c r="H23" s="21">
        <v>608.79999999999995</v>
      </c>
      <c r="I23" s="21">
        <v>276.7</v>
      </c>
      <c r="J23" s="21">
        <f t="shared" si="5"/>
        <v>31156317.5</v>
      </c>
      <c r="K23" s="21">
        <v>30844754.300000001</v>
      </c>
      <c r="L23" s="21">
        <v>280406.90000000002</v>
      </c>
      <c r="M23" s="21">
        <v>31156.3</v>
      </c>
      <c r="N23" s="21">
        <f t="shared" si="6"/>
        <v>0</v>
      </c>
      <c r="O23" s="21">
        <v>0</v>
      </c>
      <c r="P23" s="21">
        <v>0</v>
      </c>
      <c r="Q23" s="21">
        <f t="shared" si="7"/>
        <v>0</v>
      </c>
      <c r="R23" s="21">
        <v>0</v>
      </c>
      <c r="S23" s="21">
        <v>0</v>
      </c>
    </row>
    <row r="24" spans="1:19" ht="37.5">
      <c r="A24" s="13" t="s">
        <v>24</v>
      </c>
      <c r="B24" s="14" t="s">
        <v>68</v>
      </c>
      <c r="C24" s="24">
        <v>10</v>
      </c>
      <c r="D24" s="24">
        <f t="shared" si="3"/>
        <v>5</v>
      </c>
      <c r="E24" s="24">
        <v>2</v>
      </c>
      <c r="F24" s="24">
        <v>3</v>
      </c>
      <c r="G24" s="21">
        <f t="shared" si="4"/>
        <v>158.6</v>
      </c>
      <c r="H24" s="21">
        <v>77.099999999999994</v>
      </c>
      <c r="I24" s="21">
        <v>81.5</v>
      </c>
      <c r="J24" s="21">
        <f t="shared" si="5"/>
        <v>5580341</v>
      </c>
      <c r="K24" s="21">
        <v>5524537.5</v>
      </c>
      <c r="L24" s="21">
        <v>50223.1</v>
      </c>
      <c r="M24" s="21">
        <v>5580.4</v>
      </c>
      <c r="N24" s="21">
        <f t="shared" si="6"/>
        <v>0</v>
      </c>
      <c r="O24" s="21">
        <v>0</v>
      </c>
      <c r="P24" s="21">
        <v>0</v>
      </c>
      <c r="Q24" s="21">
        <f t="shared" si="7"/>
        <v>0</v>
      </c>
      <c r="R24" s="21">
        <v>0</v>
      </c>
      <c r="S24" s="21">
        <v>0</v>
      </c>
    </row>
    <row r="25" spans="1:19" ht="37.5">
      <c r="A25" s="13" t="s">
        <v>25</v>
      </c>
      <c r="B25" s="14" t="s">
        <v>77</v>
      </c>
      <c r="C25" s="24">
        <v>6</v>
      </c>
      <c r="D25" s="24">
        <f t="shared" si="3"/>
        <v>7</v>
      </c>
      <c r="E25" s="24">
        <v>6</v>
      </c>
      <c r="F25" s="24">
        <v>1</v>
      </c>
      <c r="G25" s="21">
        <f t="shared" si="4"/>
        <v>195</v>
      </c>
      <c r="H25" s="21">
        <v>164.8</v>
      </c>
      <c r="I25" s="21">
        <v>30.2</v>
      </c>
      <c r="J25" s="21">
        <f t="shared" si="5"/>
        <v>6861075</v>
      </c>
      <c r="K25" s="21">
        <v>6792464.25</v>
      </c>
      <c r="L25" s="21">
        <v>61749.599999999999</v>
      </c>
      <c r="M25" s="21">
        <v>6861.15</v>
      </c>
      <c r="N25" s="21">
        <f t="shared" si="6"/>
        <v>0</v>
      </c>
      <c r="O25" s="21">
        <v>0</v>
      </c>
      <c r="P25" s="21">
        <v>0</v>
      </c>
      <c r="Q25" s="21">
        <f t="shared" si="7"/>
        <v>0</v>
      </c>
      <c r="R25" s="21">
        <v>0</v>
      </c>
      <c r="S25" s="21">
        <v>0</v>
      </c>
    </row>
    <row r="26" spans="1:19" ht="18.75">
      <c r="A26" s="13" t="s">
        <v>26</v>
      </c>
      <c r="B26" s="14" t="s">
        <v>62</v>
      </c>
      <c r="C26" s="24">
        <v>44</v>
      </c>
      <c r="D26" s="24">
        <f t="shared" si="3"/>
        <v>30</v>
      </c>
      <c r="E26" s="24">
        <v>7</v>
      </c>
      <c r="F26" s="24">
        <v>23</v>
      </c>
      <c r="G26" s="21">
        <f t="shared" si="4"/>
        <v>1175.3800000000001</v>
      </c>
      <c r="H26" s="21">
        <v>269.89999999999998</v>
      </c>
      <c r="I26" s="21">
        <v>905.48</v>
      </c>
      <c r="J26" s="21">
        <f t="shared" si="5"/>
        <v>56853762.099999994</v>
      </c>
      <c r="K26" s="21">
        <v>40942187.829999998</v>
      </c>
      <c r="L26" s="21">
        <v>15854720.470000001</v>
      </c>
      <c r="M26" s="21">
        <v>56853.8</v>
      </c>
      <c r="N26" s="21">
        <f t="shared" si="6"/>
        <v>0</v>
      </c>
      <c r="O26" s="21">
        <v>0</v>
      </c>
      <c r="P26" s="21">
        <v>0</v>
      </c>
      <c r="Q26" s="21">
        <f t="shared" si="7"/>
        <v>0</v>
      </c>
      <c r="R26" s="21">
        <v>0</v>
      </c>
      <c r="S26" s="21">
        <v>0</v>
      </c>
    </row>
    <row r="27" spans="1:19" ht="18.75">
      <c r="A27" s="13" t="s">
        <v>27</v>
      </c>
      <c r="B27" s="14" t="s">
        <v>69</v>
      </c>
      <c r="C27" s="24">
        <v>16</v>
      </c>
      <c r="D27" s="24">
        <f t="shared" si="3"/>
        <v>11</v>
      </c>
      <c r="E27" s="24">
        <v>11</v>
      </c>
      <c r="F27" s="24">
        <v>0</v>
      </c>
      <c r="G27" s="21">
        <f t="shared" si="4"/>
        <v>333.8</v>
      </c>
      <c r="H27" s="21">
        <v>333.8</v>
      </c>
      <c r="I27" s="21">
        <v>0</v>
      </c>
      <c r="J27" s="21">
        <f t="shared" si="5"/>
        <v>11727171.200000001</v>
      </c>
      <c r="K27" s="21">
        <v>11609899.1</v>
      </c>
      <c r="L27" s="21">
        <v>105544.55</v>
      </c>
      <c r="M27" s="21">
        <v>11727.55</v>
      </c>
      <c r="N27" s="21">
        <f t="shared" si="6"/>
        <v>0</v>
      </c>
      <c r="O27" s="21">
        <v>0</v>
      </c>
      <c r="P27" s="21">
        <v>0</v>
      </c>
      <c r="Q27" s="21">
        <f t="shared" si="7"/>
        <v>0</v>
      </c>
      <c r="R27" s="21">
        <v>0</v>
      </c>
      <c r="S27" s="21">
        <v>0</v>
      </c>
    </row>
    <row r="28" spans="1:19" ht="37.5">
      <c r="A28" s="13" t="s">
        <v>28</v>
      </c>
      <c r="B28" s="14" t="s">
        <v>103</v>
      </c>
      <c r="C28" s="24">
        <v>15</v>
      </c>
      <c r="D28" s="24">
        <f t="shared" si="3"/>
        <v>6</v>
      </c>
      <c r="E28" s="24">
        <v>3</v>
      </c>
      <c r="F28" s="24">
        <v>3</v>
      </c>
      <c r="G28" s="21">
        <f t="shared" si="4"/>
        <v>196.10000000000002</v>
      </c>
      <c r="H28" s="21">
        <v>100.7</v>
      </c>
      <c r="I28" s="21">
        <v>95.4</v>
      </c>
      <c r="J28" s="21">
        <f t="shared" si="5"/>
        <v>6899778.5</v>
      </c>
      <c r="K28" s="21">
        <v>6830780.7000000002</v>
      </c>
      <c r="L28" s="21">
        <v>62098</v>
      </c>
      <c r="M28" s="21">
        <v>6899.8</v>
      </c>
      <c r="N28" s="21">
        <f t="shared" si="6"/>
        <v>0</v>
      </c>
      <c r="O28" s="21">
        <v>0</v>
      </c>
      <c r="P28" s="21">
        <v>0</v>
      </c>
      <c r="Q28" s="21">
        <f t="shared" si="7"/>
        <v>0</v>
      </c>
      <c r="R28" s="21">
        <v>0</v>
      </c>
      <c r="S28" s="21">
        <v>0</v>
      </c>
    </row>
    <row r="29" spans="1:19" ht="37.5">
      <c r="A29" s="13" t="s">
        <v>29</v>
      </c>
      <c r="B29" s="14" t="s">
        <v>70</v>
      </c>
      <c r="C29" s="24">
        <v>81</v>
      </c>
      <c r="D29" s="24">
        <f t="shared" si="3"/>
        <v>37</v>
      </c>
      <c r="E29" s="24">
        <v>4</v>
      </c>
      <c r="F29" s="24">
        <v>33</v>
      </c>
      <c r="G29" s="21">
        <f t="shared" si="4"/>
        <v>1271.6000000000001</v>
      </c>
      <c r="H29" s="21">
        <v>127.66</v>
      </c>
      <c r="I29" s="21">
        <v>1143.94</v>
      </c>
      <c r="J29" s="21">
        <f t="shared" si="5"/>
        <v>53605584.700000003</v>
      </c>
      <c r="K29" s="21">
        <v>44293833.5</v>
      </c>
      <c r="L29" s="21">
        <v>8815371.8399999999</v>
      </c>
      <c r="M29" s="21">
        <v>496379.36</v>
      </c>
      <c r="N29" s="21">
        <f t="shared" si="6"/>
        <v>0</v>
      </c>
      <c r="O29" s="21">
        <v>0</v>
      </c>
      <c r="P29" s="21">
        <v>0</v>
      </c>
      <c r="Q29" s="21">
        <f t="shared" si="7"/>
        <v>0</v>
      </c>
      <c r="R29" s="21">
        <v>0</v>
      </c>
      <c r="S29" s="21">
        <v>0</v>
      </c>
    </row>
    <row r="30" spans="1:19" ht="42" customHeight="1">
      <c r="A30" s="13" t="s">
        <v>71</v>
      </c>
      <c r="B30" s="14" t="s">
        <v>78</v>
      </c>
      <c r="C30" s="24">
        <v>37</v>
      </c>
      <c r="D30" s="24">
        <f t="shared" si="3"/>
        <v>11</v>
      </c>
      <c r="E30" s="24">
        <v>8</v>
      </c>
      <c r="F30" s="24">
        <v>3</v>
      </c>
      <c r="G30" s="21">
        <f t="shared" si="4"/>
        <v>341.9</v>
      </c>
      <c r="H30" s="21">
        <v>253.2</v>
      </c>
      <c r="I30" s="21">
        <v>88.7</v>
      </c>
      <c r="J30" s="21">
        <f t="shared" si="5"/>
        <v>12029751.5</v>
      </c>
      <c r="K30" s="21">
        <v>11909454</v>
      </c>
      <c r="L30" s="21">
        <v>108268</v>
      </c>
      <c r="M30" s="21">
        <v>12029.5</v>
      </c>
      <c r="N30" s="21">
        <f t="shared" si="6"/>
        <v>0</v>
      </c>
      <c r="O30" s="21">
        <v>0</v>
      </c>
      <c r="P30" s="21">
        <v>0</v>
      </c>
      <c r="Q30" s="21">
        <f t="shared" si="7"/>
        <v>0</v>
      </c>
      <c r="R30" s="21">
        <v>0</v>
      </c>
      <c r="S30" s="21">
        <v>0</v>
      </c>
    </row>
    <row r="31" spans="1:19" ht="18.75">
      <c r="A31" s="13" t="s">
        <v>30</v>
      </c>
      <c r="B31" s="14" t="s">
        <v>6</v>
      </c>
      <c r="C31" s="24">
        <f t="shared" ref="C31:S31" si="8">SUM(C32:C40)</f>
        <v>1456</v>
      </c>
      <c r="D31" s="24">
        <f t="shared" si="8"/>
        <v>635</v>
      </c>
      <c r="E31" s="24">
        <f t="shared" si="8"/>
        <v>395</v>
      </c>
      <c r="F31" s="24">
        <f t="shared" si="8"/>
        <v>240</v>
      </c>
      <c r="G31" s="21">
        <f t="shared" si="8"/>
        <v>22311.690000000006</v>
      </c>
      <c r="H31" s="21">
        <f t="shared" si="8"/>
        <v>13044.88</v>
      </c>
      <c r="I31" s="21">
        <f t="shared" si="8"/>
        <v>9266.81</v>
      </c>
      <c r="J31" s="21">
        <f>SUM(J32:J40)</f>
        <v>812837289.10000002</v>
      </c>
      <c r="K31" s="21">
        <f t="shared" si="8"/>
        <v>804708916.20000005</v>
      </c>
      <c r="L31" s="21">
        <f>SUM(L32:L40)</f>
        <v>7315535.7000000002</v>
      </c>
      <c r="M31" s="21">
        <f t="shared" si="8"/>
        <v>812837.2</v>
      </c>
      <c r="N31" s="21">
        <f t="shared" si="8"/>
        <v>0</v>
      </c>
      <c r="O31" s="21">
        <f t="shared" si="8"/>
        <v>0</v>
      </c>
      <c r="P31" s="21">
        <f t="shared" si="8"/>
        <v>0</v>
      </c>
      <c r="Q31" s="21">
        <f t="shared" si="8"/>
        <v>0</v>
      </c>
      <c r="R31" s="21">
        <f t="shared" si="8"/>
        <v>0</v>
      </c>
      <c r="S31" s="21">
        <f t="shared" si="8"/>
        <v>0</v>
      </c>
    </row>
    <row r="32" spans="1:19" ht="37.5">
      <c r="A32" s="13" t="s">
        <v>31</v>
      </c>
      <c r="B32" s="14" t="s">
        <v>104</v>
      </c>
      <c r="C32" s="24">
        <v>32</v>
      </c>
      <c r="D32" s="24">
        <f t="shared" ref="D32:D40" si="9">E32+F32</f>
        <v>17</v>
      </c>
      <c r="E32" s="24">
        <v>3</v>
      </c>
      <c r="F32" s="24">
        <v>14</v>
      </c>
      <c r="G32" s="21">
        <f t="shared" ref="G32:G40" si="10">H32+I32</f>
        <v>535.79999999999995</v>
      </c>
      <c r="H32" s="21">
        <v>107</v>
      </c>
      <c r="I32" s="21">
        <v>428.8</v>
      </c>
      <c r="J32" s="21">
        <f t="shared" ref="J32:J40" si="11">K32+L32+M32</f>
        <v>19519729.800000001</v>
      </c>
      <c r="K32" s="21">
        <v>19324532.5</v>
      </c>
      <c r="L32" s="21">
        <v>175677.6</v>
      </c>
      <c r="M32" s="21">
        <v>19519.7</v>
      </c>
      <c r="N32" s="21">
        <f t="shared" ref="N32:N40" si="12">O32+P32</f>
        <v>0</v>
      </c>
      <c r="O32" s="21">
        <v>0</v>
      </c>
      <c r="P32" s="21">
        <v>0</v>
      </c>
      <c r="Q32" s="21">
        <f t="shared" ref="Q32:Q40" si="13">R32+S32</f>
        <v>0</v>
      </c>
      <c r="R32" s="21">
        <v>0</v>
      </c>
      <c r="S32" s="21">
        <v>0</v>
      </c>
    </row>
    <row r="33" spans="1:19" ht="37.5">
      <c r="A33" s="13" t="s">
        <v>32</v>
      </c>
      <c r="B33" s="14" t="s">
        <v>79</v>
      </c>
      <c r="C33" s="24">
        <v>92</v>
      </c>
      <c r="D33" s="24">
        <f t="shared" si="9"/>
        <v>36</v>
      </c>
      <c r="E33" s="24">
        <v>0</v>
      </c>
      <c r="F33" s="24">
        <v>36</v>
      </c>
      <c r="G33" s="21">
        <f t="shared" si="10"/>
        <v>1509.6</v>
      </c>
      <c r="H33" s="21">
        <v>0</v>
      </c>
      <c r="I33" s="21">
        <v>1509.6</v>
      </c>
      <c r="J33" s="21">
        <f t="shared" si="11"/>
        <v>54996237.600000009</v>
      </c>
      <c r="K33" s="21">
        <v>54446275.200000003</v>
      </c>
      <c r="L33" s="21">
        <v>494966.2</v>
      </c>
      <c r="M33" s="21">
        <v>54996.2</v>
      </c>
      <c r="N33" s="21">
        <f t="shared" si="12"/>
        <v>0</v>
      </c>
      <c r="O33" s="21">
        <v>0</v>
      </c>
      <c r="P33" s="21">
        <v>0</v>
      </c>
      <c r="Q33" s="21">
        <f t="shared" si="13"/>
        <v>0</v>
      </c>
      <c r="R33" s="21">
        <v>0</v>
      </c>
      <c r="S33" s="21">
        <v>0</v>
      </c>
    </row>
    <row r="34" spans="1:19" ht="41.25" customHeight="1">
      <c r="A34" s="13" t="s">
        <v>33</v>
      </c>
      <c r="B34" s="14" t="s">
        <v>88</v>
      </c>
      <c r="C34" s="24">
        <v>62</v>
      </c>
      <c r="D34" s="24">
        <f t="shared" si="9"/>
        <v>29</v>
      </c>
      <c r="E34" s="24">
        <v>21</v>
      </c>
      <c r="F34" s="24">
        <v>8</v>
      </c>
      <c r="G34" s="21">
        <f t="shared" si="10"/>
        <v>1173.8</v>
      </c>
      <c r="H34" s="21">
        <v>931.9</v>
      </c>
      <c r="I34" s="21">
        <v>241.9</v>
      </c>
      <c r="J34" s="21">
        <f t="shared" si="11"/>
        <v>42762707.800000004</v>
      </c>
      <c r="K34" s="21">
        <v>42335080.700000003</v>
      </c>
      <c r="L34" s="21">
        <v>384864.4</v>
      </c>
      <c r="M34" s="21">
        <v>42762.7</v>
      </c>
      <c r="N34" s="21">
        <f t="shared" si="12"/>
        <v>0</v>
      </c>
      <c r="O34" s="21">
        <v>0</v>
      </c>
      <c r="P34" s="21">
        <v>0</v>
      </c>
      <c r="Q34" s="21">
        <f t="shared" si="13"/>
        <v>0</v>
      </c>
      <c r="R34" s="21">
        <v>0</v>
      </c>
      <c r="S34" s="21">
        <v>0</v>
      </c>
    </row>
    <row r="35" spans="1:19" ht="24" customHeight="1">
      <c r="A35" s="13" t="s">
        <v>34</v>
      </c>
      <c r="B35" s="14" t="s">
        <v>17</v>
      </c>
      <c r="C35" s="24">
        <v>1091</v>
      </c>
      <c r="D35" s="24">
        <f t="shared" si="9"/>
        <v>471</v>
      </c>
      <c r="E35" s="24">
        <v>324</v>
      </c>
      <c r="F35" s="24">
        <v>147</v>
      </c>
      <c r="G35" s="21">
        <f t="shared" si="10"/>
        <v>16419.79</v>
      </c>
      <c r="H35" s="21">
        <v>10459.379999999999</v>
      </c>
      <c r="I35" s="21">
        <v>5960.41</v>
      </c>
      <c r="J35" s="21">
        <f t="shared" si="11"/>
        <v>598189369.5</v>
      </c>
      <c r="K35" s="21">
        <v>592207511.70000005</v>
      </c>
      <c r="L35" s="21">
        <v>5383668.4000000004</v>
      </c>
      <c r="M35" s="21">
        <v>598189.4</v>
      </c>
      <c r="N35" s="21">
        <f t="shared" si="12"/>
        <v>0</v>
      </c>
      <c r="O35" s="21">
        <v>0</v>
      </c>
      <c r="P35" s="21">
        <v>0</v>
      </c>
      <c r="Q35" s="21">
        <f t="shared" si="13"/>
        <v>0</v>
      </c>
      <c r="R35" s="21">
        <v>0</v>
      </c>
      <c r="S35" s="21">
        <v>0</v>
      </c>
    </row>
    <row r="36" spans="1:19" ht="24.75" customHeight="1">
      <c r="A36" s="13" t="s">
        <v>35</v>
      </c>
      <c r="B36" s="14" t="s">
        <v>64</v>
      </c>
      <c r="C36" s="24">
        <v>70</v>
      </c>
      <c r="D36" s="24">
        <f t="shared" si="9"/>
        <v>32</v>
      </c>
      <c r="E36" s="24">
        <v>19</v>
      </c>
      <c r="F36" s="24">
        <v>13</v>
      </c>
      <c r="G36" s="21">
        <f t="shared" si="10"/>
        <v>1181.4000000000001</v>
      </c>
      <c r="H36" s="21">
        <v>686.5</v>
      </c>
      <c r="I36" s="21">
        <v>494.9</v>
      </c>
      <c r="J36" s="21">
        <f t="shared" si="11"/>
        <v>43039583.400000006</v>
      </c>
      <c r="K36" s="21">
        <v>42609175.600000001</v>
      </c>
      <c r="L36" s="21">
        <v>387368.2</v>
      </c>
      <c r="M36" s="21">
        <v>43039.6</v>
      </c>
      <c r="N36" s="21">
        <f t="shared" si="12"/>
        <v>0</v>
      </c>
      <c r="O36" s="21">
        <v>0</v>
      </c>
      <c r="P36" s="21">
        <v>0</v>
      </c>
      <c r="Q36" s="21">
        <f t="shared" si="13"/>
        <v>0</v>
      </c>
      <c r="R36" s="21">
        <v>0</v>
      </c>
      <c r="S36" s="21">
        <v>0</v>
      </c>
    </row>
    <row r="37" spans="1:19" ht="41.25" customHeight="1">
      <c r="A37" s="13" t="s">
        <v>36</v>
      </c>
      <c r="B37" s="14" t="s">
        <v>68</v>
      </c>
      <c r="C37" s="24">
        <v>6</v>
      </c>
      <c r="D37" s="24">
        <f t="shared" si="9"/>
        <v>4</v>
      </c>
      <c r="E37" s="24">
        <v>0</v>
      </c>
      <c r="F37" s="24">
        <v>4</v>
      </c>
      <c r="G37" s="21">
        <f t="shared" si="10"/>
        <v>106.7</v>
      </c>
      <c r="H37" s="21">
        <v>0</v>
      </c>
      <c r="I37" s="21">
        <v>106.7</v>
      </c>
      <c r="J37" s="21">
        <f t="shared" si="11"/>
        <v>3887298.4</v>
      </c>
      <c r="K37" s="21">
        <v>3848325.8</v>
      </c>
      <c r="L37" s="21">
        <v>35085.4</v>
      </c>
      <c r="M37" s="21">
        <v>3887.2</v>
      </c>
      <c r="N37" s="21">
        <f t="shared" si="12"/>
        <v>0</v>
      </c>
      <c r="O37" s="21">
        <v>0</v>
      </c>
      <c r="P37" s="21">
        <v>0</v>
      </c>
      <c r="Q37" s="21">
        <f t="shared" si="13"/>
        <v>0</v>
      </c>
      <c r="R37" s="21">
        <v>0</v>
      </c>
      <c r="S37" s="21">
        <v>0</v>
      </c>
    </row>
    <row r="38" spans="1:19" ht="39.75" customHeight="1">
      <c r="A38" s="13" t="s">
        <v>105</v>
      </c>
      <c r="B38" s="14" t="s">
        <v>63</v>
      </c>
      <c r="C38" s="24">
        <v>22</v>
      </c>
      <c r="D38" s="24">
        <f t="shared" si="9"/>
        <v>12</v>
      </c>
      <c r="E38" s="24">
        <v>6</v>
      </c>
      <c r="F38" s="24">
        <v>6</v>
      </c>
      <c r="G38" s="21">
        <f t="shared" si="10"/>
        <v>321.7</v>
      </c>
      <c r="H38" s="21">
        <v>166.1</v>
      </c>
      <c r="I38" s="21">
        <v>155.6</v>
      </c>
      <c r="J38" s="21">
        <f t="shared" si="11"/>
        <v>11719852.699999999</v>
      </c>
      <c r="K38" s="21">
        <v>11602674.199999999</v>
      </c>
      <c r="L38" s="21">
        <v>105458.6</v>
      </c>
      <c r="M38" s="21">
        <v>11719.9</v>
      </c>
      <c r="N38" s="21">
        <f t="shared" si="12"/>
        <v>0</v>
      </c>
      <c r="O38" s="21">
        <v>0</v>
      </c>
      <c r="P38" s="21">
        <v>0</v>
      </c>
      <c r="Q38" s="21">
        <f t="shared" si="13"/>
        <v>0</v>
      </c>
      <c r="R38" s="21">
        <v>0</v>
      </c>
      <c r="S38" s="21">
        <v>0</v>
      </c>
    </row>
    <row r="39" spans="1:19" ht="18.75">
      <c r="A39" s="13" t="s">
        <v>106</v>
      </c>
      <c r="B39" s="14" t="s">
        <v>59</v>
      </c>
      <c r="C39" s="24">
        <v>24</v>
      </c>
      <c r="D39" s="24">
        <f t="shared" si="9"/>
        <v>10</v>
      </c>
      <c r="E39" s="24">
        <v>8</v>
      </c>
      <c r="F39" s="24">
        <v>2</v>
      </c>
      <c r="G39" s="21">
        <f t="shared" si="10"/>
        <v>367.9</v>
      </c>
      <c r="H39" s="21">
        <v>294.89999999999998</v>
      </c>
      <c r="I39" s="21">
        <v>73</v>
      </c>
      <c r="J39" s="21">
        <f t="shared" si="11"/>
        <v>13402964.9</v>
      </c>
      <c r="K39" s="21">
        <v>13268935.300000001</v>
      </c>
      <c r="L39" s="21">
        <v>120626.6</v>
      </c>
      <c r="M39" s="21">
        <v>13403</v>
      </c>
      <c r="N39" s="21">
        <f t="shared" si="12"/>
        <v>0</v>
      </c>
      <c r="O39" s="21">
        <v>0</v>
      </c>
      <c r="P39" s="21">
        <v>0</v>
      </c>
      <c r="Q39" s="21">
        <f t="shared" si="13"/>
        <v>0</v>
      </c>
      <c r="R39" s="21">
        <v>0</v>
      </c>
      <c r="S39" s="21">
        <v>0</v>
      </c>
    </row>
    <row r="40" spans="1:19" ht="39.75" customHeight="1">
      <c r="A40" s="13" t="s">
        <v>107</v>
      </c>
      <c r="B40" s="14" t="s">
        <v>80</v>
      </c>
      <c r="C40" s="24">
        <v>57</v>
      </c>
      <c r="D40" s="24">
        <f t="shared" si="9"/>
        <v>24</v>
      </c>
      <c r="E40" s="24">
        <v>14</v>
      </c>
      <c r="F40" s="24">
        <v>10</v>
      </c>
      <c r="G40" s="21">
        <f t="shared" si="10"/>
        <v>695</v>
      </c>
      <c r="H40" s="21">
        <v>399.1</v>
      </c>
      <c r="I40" s="21">
        <v>295.89999999999998</v>
      </c>
      <c r="J40" s="21">
        <f t="shared" si="11"/>
        <v>25319545</v>
      </c>
      <c r="K40" s="21">
        <v>25066405.199999999</v>
      </c>
      <c r="L40" s="21">
        <v>227820.3</v>
      </c>
      <c r="M40" s="21">
        <v>25319.5</v>
      </c>
      <c r="N40" s="21">
        <f t="shared" si="12"/>
        <v>0</v>
      </c>
      <c r="O40" s="21">
        <v>0</v>
      </c>
      <c r="P40" s="21">
        <v>0</v>
      </c>
      <c r="Q40" s="21">
        <f t="shared" si="13"/>
        <v>0</v>
      </c>
      <c r="R40" s="21">
        <v>0</v>
      </c>
      <c r="S40" s="21">
        <v>0</v>
      </c>
    </row>
    <row r="41" spans="1:19" ht="24" customHeight="1">
      <c r="A41" s="13" t="s">
        <v>37</v>
      </c>
      <c r="B41" s="14" t="s">
        <v>7</v>
      </c>
      <c r="C41" s="24">
        <f t="shared" ref="C41:S41" si="14">SUM(C42:C47)</f>
        <v>868</v>
      </c>
      <c r="D41" s="24">
        <f t="shared" si="14"/>
        <v>417</v>
      </c>
      <c r="E41" s="24">
        <f t="shared" si="14"/>
        <v>213</v>
      </c>
      <c r="F41" s="24">
        <f t="shared" si="14"/>
        <v>204</v>
      </c>
      <c r="G41" s="21">
        <f t="shared" si="14"/>
        <v>14486.819999999998</v>
      </c>
      <c r="H41" s="21">
        <f t="shared" si="14"/>
        <v>7266.3499999999995</v>
      </c>
      <c r="I41" s="21">
        <f t="shared" si="14"/>
        <v>7220.47</v>
      </c>
      <c r="J41" s="21">
        <f t="shared" si="14"/>
        <v>532193759.10000002</v>
      </c>
      <c r="K41" s="21">
        <f t="shared" si="14"/>
        <v>526871862.10000002</v>
      </c>
      <c r="L41" s="21">
        <f t="shared" si="14"/>
        <v>4789703.1000000006</v>
      </c>
      <c r="M41" s="21">
        <f t="shared" si="14"/>
        <v>532193.9</v>
      </c>
      <c r="N41" s="21">
        <f t="shared" si="14"/>
        <v>0</v>
      </c>
      <c r="O41" s="21">
        <f t="shared" si="14"/>
        <v>0</v>
      </c>
      <c r="P41" s="21">
        <f t="shared" si="14"/>
        <v>0</v>
      </c>
      <c r="Q41" s="21">
        <f t="shared" si="14"/>
        <v>0</v>
      </c>
      <c r="R41" s="21">
        <f t="shared" si="14"/>
        <v>0</v>
      </c>
      <c r="S41" s="21">
        <f t="shared" si="14"/>
        <v>0</v>
      </c>
    </row>
    <row r="42" spans="1:19" ht="27" customHeight="1">
      <c r="A42" s="13" t="s">
        <v>38</v>
      </c>
      <c r="B42" s="14" t="s">
        <v>17</v>
      </c>
      <c r="C42" s="24">
        <v>638</v>
      </c>
      <c r="D42" s="24">
        <f t="shared" ref="D42:D47" si="15">E42+F42</f>
        <v>299</v>
      </c>
      <c r="E42" s="24">
        <v>170</v>
      </c>
      <c r="F42" s="24">
        <v>129</v>
      </c>
      <c r="G42" s="21">
        <f t="shared" ref="G42:G47" si="16">H42+I42</f>
        <v>10451.48</v>
      </c>
      <c r="H42" s="21">
        <v>5852.58</v>
      </c>
      <c r="I42" s="21">
        <v>4598.8999999999996</v>
      </c>
      <c r="J42" s="21">
        <f t="shared" ref="J42:J47" si="17">K42+L42+M42</f>
        <v>383949854.39999998</v>
      </c>
      <c r="K42" s="21">
        <v>380110355.80000001</v>
      </c>
      <c r="L42" s="21">
        <v>3455548.7</v>
      </c>
      <c r="M42" s="21">
        <v>383949.9</v>
      </c>
      <c r="N42" s="21">
        <f t="shared" ref="N42:N47" si="18">O42+P42</f>
        <v>0</v>
      </c>
      <c r="O42" s="21">
        <v>0</v>
      </c>
      <c r="P42" s="21">
        <v>0</v>
      </c>
      <c r="Q42" s="21">
        <f t="shared" ref="Q42:Q47" si="19">R42+S42</f>
        <v>0</v>
      </c>
      <c r="R42" s="21">
        <v>0</v>
      </c>
      <c r="S42" s="21">
        <v>0</v>
      </c>
    </row>
    <row r="43" spans="1:19" ht="37.5">
      <c r="A43" s="13" t="s">
        <v>39</v>
      </c>
      <c r="B43" s="14" t="s">
        <v>87</v>
      </c>
      <c r="C43" s="24">
        <v>11</v>
      </c>
      <c r="D43" s="24">
        <f t="shared" si="15"/>
        <v>8</v>
      </c>
      <c r="E43" s="24">
        <v>0</v>
      </c>
      <c r="F43" s="24">
        <v>8</v>
      </c>
      <c r="G43" s="21">
        <f t="shared" si="16"/>
        <v>244.8</v>
      </c>
      <c r="H43" s="21">
        <v>0</v>
      </c>
      <c r="I43" s="21">
        <v>244.8</v>
      </c>
      <c r="J43" s="21">
        <f t="shared" si="17"/>
        <v>8993073.1999999993</v>
      </c>
      <c r="K43" s="21">
        <v>8903142.5</v>
      </c>
      <c r="L43" s="21">
        <v>80937.600000000006</v>
      </c>
      <c r="M43" s="21">
        <v>8993.1</v>
      </c>
      <c r="N43" s="21">
        <f t="shared" si="18"/>
        <v>0</v>
      </c>
      <c r="O43" s="21">
        <v>0</v>
      </c>
      <c r="P43" s="21">
        <v>0</v>
      </c>
      <c r="Q43" s="21">
        <f t="shared" si="19"/>
        <v>0</v>
      </c>
      <c r="R43" s="21">
        <v>0</v>
      </c>
      <c r="S43" s="21">
        <v>0</v>
      </c>
    </row>
    <row r="44" spans="1:19" ht="37.5">
      <c r="A44" s="13" t="s">
        <v>40</v>
      </c>
      <c r="B44" s="14" t="s">
        <v>70</v>
      </c>
      <c r="C44" s="24">
        <v>96</v>
      </c>
      <c r="D44" s="24">
        <f t="shared" si="15"/>
        <v>46</v>
      </c>
      <c r="E44" s="24">
        <v>11</v>
      </c>
      <c r="F44" s="24">
        <v>35</v>
      </c>
      <c r="G44" s="21">
        <f t="shared" si="16"/>
        <v>1699.64</v>
      </c>
      <c r="H44" s="21">
        <v>404.17</v>
      </c>
      <c r="I44" s="21">
        <v>1295.47</v>
      </c>
      <c r="J44" s="21">
        <f t="shared" si="17"/>
        <v>62438671.900000006</v>
      </c>
      <c r="K44" s="21">
        <v>61814310.200000003</v>
      </c>
      <c r="L44" s="21">
        <v>561923</v>
      </c>
      <c r="M44" s="21">
        <v>62438.7</v>
      </c>
      <c r="N44" s="21">
        <f t="shared" si="18"/>
        <v>0</v>
      </c>
      <c r="O44" s="21">
        <v>0</v>
      </c>
      <c r="P44" s="21">
        <v>0</v>
      </c>
      <c r="Q44" s="21">
        <f t="shared" si="19"/>
        <v>0</v>
      </c>
      <c r="R44" s="21">
        <v>0</v>
      </c>
      <c r="S44" s="21">
        <v>0</v>
      </c>
    </row>
    <row r="45" spans="1:19" ht="37.5">
      <c r="A45" s="13" t="s">
        <v>41</v>
      </c>
      <c r="B45" s="14" t="s">
        <v>108</v>
      </c>
      <c r="C45" s="24">
        <v>38</v>
      </c>
      <c r="D45" s="24">
        <f t="shared" si="15"/>
        <v>20</v>
      </c>
      <c r="E45" s="24">
        <v>10</v>
      </c>
      <c r="F45" s="24">
        <v>10</v>
      </c>
      <c r="G45" s="21">
        <f t="shared" si="16"/>
        <v>922.8</v>
      </c>
      <c r="H45" s="21">
        <v>463.4</v>
      </c>
      <c r="I45" s="21">
        <v>459.4</v>
      </c>
      <c r="J45" s="21">
        <f t="shared" si="17"/>
        <v>33900359.099999994</v>
      </c>
      <c r="K45" s="21">
        <v>33561366.399999999</v>
      </c>
      <c r="L45" s="21">
        <v>305092.3</v>
      </c>
      <c r="M45" s="21">
        <v>33900.400000000001</v>
      </c>
      <c r="N45" s="21">
        <f t="shared" si="18"/>
        <v>0</v>
      </c>
      <c r="O45" s="21">
        <v>0</v>
      </c>
      <c r="P45" s="21">
        <v>0</v>
      </c>
      <c r="Q45" s="21">
        <f t="shared" si="19"/>
        <v>0</v>
      </c>
      <c r="R45" s="21">
        <v>0</v>
      </c>
      <c r="S45" s="21">
        <v>0</v>
      </c>
    </row>
    <row r="46" spans="1:19" ht="24" customHeight="1">
      <c r="A46" s="13" t="s">
        <v>42</v>
      </c>
      <c r="B46" s="14" t="s">
        <v>65</v>
      </c>
      <c r="C46" s="24">
        <v>12</v>
      </c>
      <c r="D46" s="24">
        <f t="shared" si="15"/>
        <v>7</v>
      </c>
      <c r="E46" s="24">
        <v>0</v>
      </c>
      <c r="F46" s="24">
        <v>7</v>
      </c>
      <c r="G46" s="21">
        <f t="shared" si="16"/>
        <v>294.10000000000002</v>
      </c>
      <c r="H46" s="21">
        <v>0</v>
      </c>
      <c r="I46" s="21">
        <v>294.10000000000002</v>
      </c>
      <c r="J46" s="21">
        <f t="shared" si="17"/>
        <v>10804178.199999999</v>
      </c>
      <c r="K46" s="21">
        <v>10696141.1</v>
      </c>
      <c r="L46" s="21">
        <v>97232.9</v>
      </c>
      <c r="M46" s="21">
        <v>10804.2</v>
      </c>
      <c r="N46" s="21">
        <f t="shared" si="18"/>
        <v>0</v>
      </c>
      <c r="O46" s="21">
        <v>0</v>
      </c>
      <c r="P46" s="21">
        <v>0</v>
      </c>
      <c r="Q46" s="21">
        <f t="shared" si="19"/>
        <v>0</v>
      </c>
      <c r="R46" s="21">
        <v>0</v>
      </c>
      <c r="S46" s="21">
        <v>0</v>
      </c>
    </row>
    <row r="47" spans="1:19" ht="37.5" customHeight="1">
      <c r="A47" s="13" t="s">
        <v>43</v>
      </c>
      <c r="B47" s="14" t="s">
        <v>80</v>
      </c>
      <c r="C47" s="24">
        <v>73</v>
      </c>
      <c r="D47" s="24">
        <f t="shared" si="15"/>
        <v>37</v>
      </c>
      <c r="E47" s="24">
        <v>22</v>
      </c>
      <c r="F47" s="24">
        <v>15</v>
      </c>
      <c r="G47" s="21">
        <f t="shared" si="16"/>
        <v>874</v>
      </c>
      <c r="H47" s="21">
        <v>546.20000000000005</v>
      </c>
      <c r="I47" s="21">
        <v>327.8</v>
      </c>
      <c r="J47" s="21">
        <f t="shared" si="17"/>
        <v>32107622.300000004</v>
      </c>
      <c r="K47" s="21">
        <v>31786546.100000001</v>
      </c>
      <c r="L47" s="21">
        <v>288968.59999999998</v>
      </c>
      <c r="M47" s="21">
        <v>32107.599999999999</v>
      </c>
      <c r="N47" s="21">
        <f t="shared" si="18"/>
        <v>0</v>
      </c>
      <c r="O47" s="21">
        <v>0</v>
      </c>
      <c r="P47" s="21">
        <v>0</v>
      </c>
      <c r="Q47" s="21">
        <f t="shared" si="19"/>
        <v>0</v>
      </c>
      <c r="R47" s="21">
        <v>0</v>
      </c>
      <c r="S47" s="21">
        <v>0</v>
      </c>
    </row>
    <row r="48" spans="1:19" ht="24" customHeight="1">
      <c r="A48" s="13" t="s">
        <v>44</v>
      </c>
      <c r="B48" s="14" t="s">
        <v>8</v>
      </c>
      <c r="C48" s="24">
        <f t="shared" ref="C48:S48" si="20">SUM(C49:C60)</f>
        <v>1625</v>
      </c>
      <c r="D48" s="24">
        <f t="shared" si="20"/>
        <v>764</v>
      </c>
      <c r="E48" s="24">
        <f t="shared" si="20"/>
        <v>493</v>
      </c>
      <c r="F48" s="24">
        <f t="shared" si="20"/>
        <v>271</v>
      </c>
      <c r="G48" s="21">
        <f t="shared" si="20"/>
        <v>28986.980000000003</v>
      </c>
      <c r="H48" s="21">
        <f t="shared" si="20"/>
        <v>18796.419999999998</v>
      </c>
      <c r="I48" s="21">
        <f t="shared" si="20"/>
        <v>10190.56</v>
      </c>
      <c r="J48" s="21">
        <f t="shared" si="20"/>
        <v>1064877581.8999999</v>
      </c>
      <c r="K48" s="21">
        <f t="shared" si="20"/>
        <v>1054228892.7</v>
      </c>
      <c r="L48" s="21">
        <f t="shared" si="20"/>
        <v>9583811.7000000011</v>
      </c>
      <c r="M48" s="21">
        <f t="shared" si="20"/>
        <v>1064877.5000000002</v>
      </c>
      <c r="N48" s="21">
        <f t="shared" si="20"/>
        <v>0</v>
      </c>
      <c r="O48" s="21">
        <f t="shared" si="20"/>
        <v>0</v>
      </c>
      <c r="P48" s="21">
        <f t="shared" si="20"/>
        <v>0</v>
      </c>
      <c r="Q48" s="21">
        <f t="shared" si="20"/>
        <v>0</v>
      </c>
      <c r="R48" s="21">
        <f t="shared" si="20"/>
        <v>0</v>
      </c>
      <c r="S48" s="21">
        <f t="shared" si="20"/>
        <v>0</v>
      </c>
    </row>
    <row r="49" spans="1:19" ht="24" customHeight="1">
      <c r="A49" s="13" t="s">
        <v>45</v>
      </c>
      <c r="B49" s="14" t="s">
        <v>66</v>
      </c>
      <c r="C49" s="24">
        <v>17</v>
      </c>
      <c r="D49" s="24">
        <f t="shared" ref="D49:D60" si="21">E49+F49</f>
        <v>8</v>
      </c>
      <c r="E49" s="24">
        <v>4</v>
      </c>
      <c r="F49" s="24">
        <v>4</v>
      </c>
      <c r="G49" s="21">
        <f t="shared" ref="G49:G60" si="22">H49+I49</f>
        <v>314</v>
      </c>
      <c r="H49" s="21">
        <v>156.69999999999999</v>
      </c>
      <c r="I49" s="21">
        <v>157.30000000000001</v>
      </c>
      <c r="J49" s="21">
        <f t="shared" ref="J49:J60" si="23">K49+L49+M49</f>
        <v>11535232.699999999</v>
      </c>
      <c r="K49" s="21">
        <v>11419880.4</v>
      </c>
      <c r="L49" s="21">
        <v>103817.1</v>
      </c>
      <c r="M49" s="21">
        <v>11535.2</v>
      </c>
      <c r="N49" s="21">
        <f t="shared" ref="N49:N60" si="24">O49+P49</f>
        <v>0</v>
      </c>
      <c r="O49" s="21">
        <v>0</v>
      </c>
      <c r="P49" s="21">
        <v>0</v>
      </c>
      <c r="Q49" s="21">
        <f t="shared" ref="Q49:Q60" si="25">R49+S49</f>
        <v>0</v>
      </c>
      <c r="R49" s="21">
        <v>0</v>
      </c>
      <c r="S49" s="21">
        <v>0</v>
      </c>
    </row>
    <row r="50" spans="1:19" ht="41.25" customHeight="1">
      <c r="A50" s="13" t="s">
        <v>46</v>
      </c>
      <c r="B50" s="14" t="s">
        <v>81</v>
      </c>
      <c r="C50" s="24">
        <v>28</v>
      </c>
      <c r="D50" s="24">
        <f t="shared" si="21"/>
        <v>14</v>
      </c>
      <c r="E50" s="24">
        <v>8</v>
      </c>
      <c r="F50" s="24">
        <v>6</v>
      </c>
      <c r="G50" s="21">
        <f t="shared" si="22"/>
        <v>503.1</v>
      </c>
      <c r="H50" s="21">
        <v>281.5</v>
      </c>
      <c r="I50" s="21">
        <v>221.6</v>
      </c>
      <c r="J50" s="21">
        <f t="shared" si="23"/>
        <v>18482087.900000002</v>
      </c>
      <c r="K50" s="21">
        <v>18297282</v>
      </c>
      <c r="L50" s="21">
        <v>166323.79999999999</v>
      </c>
      <c r="M50" s="21">
        <v>18482.099999999999</v>
      </c>
      <c r="N50" s="21">
        <f t="shared" si="24"/>
        <v>0</v>
      </c>
      <c r="O50" s="21">
        <v>0</v>
      </c>
      <c r="P50" s="21">
        <v>0</v>
      </c>
      <c r="Q50" s="21">
        <f t="shared" si="25"/>
        <v>0</v>
      </c>
      <c r="R50" s="21">
        <v>0</v>
      </c>
      <c r="S50" s="21">
        <v>0</v>
      </c>
    </row>
    <row r="51" spans="1:19" ht="42.75" customHeight="1">
      <c r="A51" s="13" t="s">
        <v>48</v>
      </c>
      <c r="B51" s="14" t="s">
        <v>82</v>
      </c>
      <c r="C51" s="24">
        <v>6</v>
      </c>
      <c r="D51" s="24">
        <f t="shared" si="21"/>
        <v>4</v>
      </c>
      <c r="E51" s="24">
        <v>0</v>
      </c>
      <c r="F51" s="24">
        <v>4</v>
      </c>
      <c r="G51" s="21">
        <f t="shared" si="22"/>
        <v>200</v>
      </c>
      <c r="H51" s="21">
        <v>0</v>
      </c>
      <c r="I51" s="21">
        <v>200</v>
      </c>
      <c r="J51" s="21">
        <f t="shared" si="23"/>
        <v>7347282</v>
      </c>
      <c r="K51" s="21">
        <v>7273809.2000000002</v>
      </c>
      <c r="L51" s="21">
        <v>66125.5</v>
      </c>
      <c r="M51" s="21">
        <v>7347.3</v>
      </c>
      <c r="N51" s="21">
        <f t="shared" si="24"/>
        <v>0</v>
      </c>
      <c r="O51" s="21">
        <v>0</v>
      </c>
      <c r="P51" s="21">
        <v>0</v>
      </c>
      <c r="Q51" s="21">
        <f t="shared" si="25"/>
        <v>0</v>
      </c>
      <c r="R51" s="21">
        <v>0</v>
      </c>
      <c r="S51" s="21">
        <v>0</v>
      </c>
    </row>
    <row r="52" spans="1:19" ht="42" customHeight="1">
      <c r="A52" s="13" t="s">
        <v>49</v>
      </c>
      <c r="B52" s="14" t="s">
        <v>83</v>
      </c>
      <c r="C52" s="24">
        <v>117</v>
      </c>
      <c r="D52" s="24">
        <f t="shared" si="21"/>
        <v>58</v>
      </c>
      <c r="E52" s="24">
        <v>51</v>
      </c>
      <c r="F52" s="24">
        <v>7</v>
      </c>
      <c r="G52" s="21">
        <f t="shared" si="22"/>
        <v>1892.3</v>
      </c>
      <c r="H52" s="21">
        <v>1629.5</v>
      </c>
      <c r="I52" s="21">
        <v>262.8</v>
      </c>
      <c r="J52" s="21">
        <f t="shared" si="23"/>
        <v>69516308.599999994</v>
      </c>
      <c r="K52" s="21">
        <v>68821173.5</v>
      </c>
      <c r="L52" s="21">
        <v>625618.80000000005</v>
      </c>
      <c r="M52" s="21">
        <v>69516.3</v>
      </c>
      <c r="N52" s="21">
        <f t="shared" si="24"/>
        <v>0</v>
      </c>
      <c r="O52" s="21">
        <v>0</v>
      </c>
      <c r="P52" s="21">
        <v>0</v>
      </c>
      <c r="Q52" s="21">
        <f t="shared" si="25"/>
        <v>0</v>
      </c>
      <c r="R52" s="21">
        <v>0</v>
      </c>
      <c r="S52" s="21">
        <v>0</v>
      </c>
    </row>
    <row r="53" spans="1:19" ht="21.75" customHeight="1">
      <c r="A53" s="13" t="s">
        <v>50</v>
      </c>
      <c r="B53" s="14" t="s">
        <v>17</v>
      </c>
      <c r="C53" s="24">
        <v>1014</v>
      </c>
      <c r="D53" s="24">
        <f t="shared" si="21"/>
        <v>457</v>
      </c>
      <c r="E53" s="24">
        <v>315</v>
      </c>
      <c r="F53" s="24">
        <v>142</v>
      </c>
      <c r="G53" s="21">
        <f t="shared" si="22"/>
        <v>17761.68</v>
      </c>
      <c r="H53" s="21">
        <v>12267.72</v>
      </c>
      <c r="I53" s="21">
        <v>5493.96</v>
      </c>
      <c r="J53" s="21">
        <f t="shared" si="23"/>
        <v>652500358.80000007</v>
      </c>
      <c r="K53" s="21">
        <v>645975355.20000005</v>
      </c>
      <c r="L53" s="21">
        <v>5872503.2000000002</v>
      </c>
      <c r="M53" s="21">
        <v>652500.4</v>
      </c>
      <c r="N53" s="21">
        <f t="shared" si="24"/>
        <v>0</v>
      </c>
      <c r="O53" s="21">
        <v>0</v>
      </c>
      <c r="P53" s="21">
        <v>0</v>
      </c>
      <c r="Q53" s="21">
        <f t="shared" si="25"/>
        <v>0</v>
      </c>
      <c r="R53" s="21">
        <v>0</v>
      </c>
      <c r="S53" s="21">
        <v>0</v>
      </c>
    </row>
    <row r="54" spans="1:19" ht="24" customHeight="1">
      <c r="A54" s="13" t="s">
        <v>51</v>
      </c>
      <c r="B54" s="14" t="s">
        <v>73</v>
      </c>
      <c r="C54" s="24">
        <v>55</v>
      </c>
      <c r="D54" s="24">
        <f t="shared" si="21"/>
        <v>24</v>
      </c>
      <c r="E54" s="24">
        <v>19</v>
      </c>
      <c r="F54" s="24">
        <v>5</v>
      </c>
      <c r="G54" s="21">
        <f t="shared" si="22"/>
        <v>768.9</v>
      </c>
      <c r="H54" s="21">
        <v>614.4</v>
      </c>
      <c r="I54" s="21">
        <v>154.5</v>
      </c>
      <c r="J54" s="21">
        <f t="shared" si="23"/>
        <v>28246625.600000001</v>
      </c>
      <c r="K54" s="21">
        <v>27964174.300000001</v>
      </c>
      <c r="L54" s="21">
        <v>254204.7</v>
      </c>
      <c r="M54" s="21">
        <v>28246.6</v>
      </c>
      <c r="N54" s="21">
        <f t="shared" si="24"/>
        <v>0</v>
      </c>
      <c r="O54" s="21">
        <v>0</v>
      </c>
      <c r="P54" s="21">
        <v>0</v>
      </c>
      <c r="Q54" s="21">
        <f t="shared" si="25"/>
        <v>0</v>
      </c>
      <c r="R54" s="21">
        <v>0</v>
      </c>
      <c r="S54" s="21">
        <v>0</v>
      </c>
    </row>
    <row r="55" spans="1:19" ht="24" customHeight="1">
      <c r="A55" s="13" t="s">
        <v>109</v>
      </c>
      <c r="B55" s="14" t="s">
        <v>61</v>
      </c>
      <c r="C55" s="24">
        <v>183</v>
      </c>
      <c r="D55" s="24">
        <f t="shared" si="21"/>
        <v>94</v>
      </c>
      <c r="E55" s="24">
        <v>44</v>
      </c>
      <c r="F55" s="24">
        <v>50</v>
      </c>
      <c r="G55" s="21">
        <f t="shared" si="22"/>
        <v>3773.9</v>
      </c>
      <c r="H55" s="21">
        <v>1749</v>
      </c>
      <c r="I55" s="21">
        <v>2024.9</v>
      </c>
      <c r="J55" s="21">
        <f t="shared" si="23"/>
        <v>138639537.69999999</v>
      </c>
      <c r="K55" s="21">
        <v>137253171</v>
      </c>
      <c r="L55" s="21">
        <v>1247727.2</v>
      </c>
      <c r="M55" s="21">
        <v>138639.5</v>
      </c>
      <c r="N55" s="21">
        <f t="shared" si="24"/>
        <v>0</v>
      </c>
      <c r="O55" s="21">
        <v>0</v>
      </c>
      <c r="P55" s="21">
        <v>0</v>
      </c>
      <c r="Q55" s="21">
        <f t="shared" si="25"/>
        <v>0</v>
      </c>
      <c r="R55" s="21">
        <v>0</v>
      </c>
      <c r="S55" s="21">
        <v>0</v>
      </c>
    </row>
    <row r="56" spans="1:19" ht="44.25" customHeight="1">
      <c r="A56" s="13" t="s">
        <v>110</v>
      </c>
      <c r="B56" s="14" t="s">
        <v>85</v>
      </c>
      <c r="C56" s="24">
        <v>3</v>
      </c>
      <c r="D56" s="24">
        <f t="shared" si="21"/>
        <v>3</v>
      </c>
      <c r="E56" s="24">
        <v>3</v>
      </c>
      <c r="F56" s="24">
        <v>0</v>
      </c>
      <c r="G56" s="21">
        <f t="shared" si="22"/>
        <v>68.7</v>
      </c>
      <c r="H56" s="21">
        <v>68.7</v>
      </c>
      <c r="I56" s="21">
        <v>0</v>
      </c>
      <c r="J56" s="21">
        <f t="shared" si="23"/>
        <v>2523791.4</v>
      </c>
      <c r="K56" s="21">
        <v>2498553.5</v>
      </c>
      <c r="L56" s="21">
        <v>22714.1</v>
      </c>
      <c r="M56" s="21">
        <v>2523.8000000000002</v>
      </c>
      <c r="N56" s="21">
        <f t="shared" si="24"/>
        <v>0</v>
      </c>
      <c r="O56" s="21">
        <v>0</v>
      </c>
      <c r="P56" s="21">
        <v>0</v>
      </c>
      <c r="Q56" s="21">
        <f t="shared" si="25"/>
        <v>0</v>
      </c>
      <c r="R56" s="21">
        <v>0</v>
      </c>
      <c r="S56" s="21">
        <v>0</v>
      </c>
    </row>
    <row r="57" spans="1:19" ht="24" customHeight="1">
      <c r="A57" s="13" t="s">
        <v>111</v>
      </c>
      <c r="B57" s="14" t="s">
        <v>74</v>
      </c>
      <c r="C57" s="24">
        <v>16</v>
      </c>
      <c r="D57" s="24">
        <f t="shared" si="21"/>
        <v>6</v>
      </c>
      <c r="E57" s="24">
        <v>0</v>
      </c>
      <c r="F57" s="24">
        <v>6</v>
      </c>
      <c r="G57" s="21">
        <f t="shared" si="22"/>
        <v>266.60000000000002</v>
      </c>
      <c r="H57" s="21">
        <v>0</v>
      </c>
      <c r="I57" s="21">
        <v>266.60000000000002</v>
      </c>
      <c r="J57" s="21">
        <f t="shared" si="23"/>
        <v>9793926.9000000004</v>
      </c>
      <c r="K57" s="21">
        <v>9695987.5999999996</v>
      </c>
      <c r="L57" s="21">
        <v>88145.4</v>
      </c>
      <c r="M57" s="21">
        <v>9793.9</v>
      </c>
      <c r="N57" s="21">
        <f t="shared" si="24"/>
        <v>0</v>
      </c>
      <c r="O57" s="21">
        <v>0</v>
      </c>
      <c r="P57" s="21">
        <v>0</v>
      </c>
      <c r="Q57" s="21">
        <f t="shared" si="25"/>
        <v>0</v>
      </c>
      <c r="R57" s="21">
        <v>0</v>
      </c>
      <c r="S57" s="21">
        <v>0</v>
      </c>
    </row>
    <row r="58" spans="1:19" ht="24" customHeight="1">
      <c r="A58" s="13" t="s">
        <v>112</v>
      </c>
      <c r="B58" s="14" t="s">
        <v>69</v>
      </c>
      <c r="C58" s="24">
        <v>75</v>
      </c>
      <c r="D58" s="24">
        <f t="shared" si="21"/>
        <v>43</v>
      </c>
      <c r="E58" s="24">
        <v>8</v>
      </c>
      <c r="F58" s="24">
        <v>35</v>
      </c>
      <c r="G58" s="21">
        <f t="shared" si="22"/>
        <v>1238.5</v>
      </c>
      <c r="H58" s="21">
        <v>292.5</v>
      </c>
      <c r="I58" s="21">
        <v>946</v>
      </c>
      <c r="J58" s="21">
        <f t="shared" si="23"/>
        <v>45498043.799999997</v>
      </c>
      <c r="K58" s="21">
        <v>45043063.399999999</v>
      </c>
      <c r="L58" s="21">
        <v>409482.4</v>
      </c>
      <c r="M58" s="21">
        <v>45498</v>
      </c>
      <c r="N58" s="21">
        <f t="shared" si="24"/>
        <v>0</v>
      </c>
      <c r="O58" s="21">
        <v>0</v>
      </c>
      <c r="P58" s="21">
        <v>0</v>
      </c>
      <c r="Q58" s="21">
        <f t="shared" si="25"/>
        <v>0</v>
      </c>
      <c r="R58" s="21">
        <v>0</v>
      </c>
      <c r="S58" s="21">
        <v>0</v>
      </c>
    </row>
    <row r="59" spans="1:19" ht="24" customHeight="1">
      <c r="A59" s="13" t="s">
        <v>113</v>
      </c>
      <c r="B59" s="14" t="s">
        <v>75</v>
      </c>
      <c r="C59" s="24">
        <v>20</v>
      </c>
      <c r="D59" s="24">
        <f t="shared" si="21"/>
        <v>10</v>
      </c>
      <c r="E59" s="24">
        <v>1</v>
      </c>
      <c r="F59" s="24">
        <v>9</v>
      </c>
      <c r="G59" s="21">
        <f t="shared" si="22"/>
        <v>369.3</v>
      </c>
      <c r="H59" s="21">
        <v>44.3</v>
      </c>
      <c r="I59" s="21">
        <v>325</v>
      </c>
      <c r="J59" s="21">
        <f t="shared" si="23"/>
        <v>13566756.200000001</v>
      </c>
      <c r="K59" s="21">
        <v>13431088.6</v>
      </c>
      <c r="L59" s="21">
        <v>122100.8</v>
      </c>
      <c r="M59" s="21">
        <v>13566.8</v>
      </c>
      <c r="N59" s="21">
        <f t="shared" si="24"/>
        <v>0</v>
      </c>
      <c r="O59" s="21">
        <v>0</v>
      </c>
      <c r="P59" s="21">
        <v>0</v>
      </c>
      <c r="Q59" s="21">
        <f t="shared" si="25"/>
        <v>0</v>
      </c>
      <c r="R59" s="21">
        <v>0</v>
      </c>
      <c r="S59" s="21">
        <v>0</v>
      </c>
    </row>
    <row r="60" spans="1:19" ht="40.5" customHeight="1">
      <c r="A60" s="13" t="s">
        <v>114</v>
      </c>
      <c r="B60" s="14" t="s">
        <v>78</v>
      </c>
      <c r="C60" s="24">
        <v>91</v>
      </c>
      <c r="D60" s="24">
        <f t="shared" si="21"/>
        <v>43</v>
      </c>
      <c r="E60" s="24">
        <v>40</v>
      </c>
      <c r="F60" s="24">
        <v>3</v>
      </c>
      <c r="G60" s="21">
        <f t="shared" si="22"/>
        <v>1830</v>
      </c>
      <c r="H60" s="21">
        <v>1692.1</v>
      </c>
      <c r="I60" s="21">
        <v>137.9</v>
      </c>
      <c r="J60" s="21">
        <f t="shared" si="23"/>
        <v>67227630.299999997</v>
      </c>
      <c r="K60" s="21">
        <v>66555354</v>
      </c>
      <c r="L60" s="21">
        <v>605048.69999999995</v>
      </c>
      <c r="M60" s="21">
        <v>67227.600000000006</v>
      </c>
      <c r="N60" s="21">
        <f t="shared" si="24"/>
        <v>0</v>
      </c>
      <c r="O60" s="21">
        <v>0</v>
      </c>
      <c r="P60" s="21">
        <v>0</v>
      </c>
      <c r="Q60" s="21">
        <f t="shared" si="25"/>
        <v>0</v>
      </c>
      <c r="R60" s="21">
        <v>0</v>
      </c>
      <c r="S60" s="21">
        <v>0</v>
      </c>
    </row>
    <row r="61" spans="1:19" ht="21.75" customHeight="1">
      <c r="A61" s="13" t="s">
        <v>52</v>
      </c>
      <c r="B61" s="14" t="s">
        <v>9</v>
      </c>
      <c r="C61" s="24">
        <f t="shared" ref="C61:S61" si="26">SUM(C62:C67)</f>
        <v>1835</v>
      </c>
      <c r="D61" s="24">
        <f t="shared" si="26"/>
        <v>825</v>
      </c>
      <c r="E61" s="24">
        <f t="shared" si="26"/>
        <v>538</v>
      </c>
      <c r="F61" s="24">
        <f t="shared" si="26"/>
        <v>287</v>
      </c>
      <c r="G61" s="21">
        <f t="shared" si="26"/>
        <v>30038.539999999997</v>
      </c>
      <c r="H61" s="21">
        <f t="shared" si="26"/>
        <v>18801.97</v>
      </c>
      <c r="I61" s="21">
        <f t="shared" si="26"/>
        <v>11236.57</v>
      </c>
      <c r="J61" s="21">
        <f t="shared" si="26"/>
        <v>1103508121.2000003</v>
      </c>
      <c r="K61" s="21">
        <f t="shared" si="26"/>
        <v>1092472824.5999999</v>
      </c>
      <c r="L61" s="21">
        <f t="shared" si="26"/>
        <v>9931788.4000000004</v>
      </c>
      <c r="M61" s="21">
        <f t="shared" si="26"/>
        <v>1103508.2000000002</v>
      </c>
      <c r="N61" s="21">
        <f t="shared" si="26"/>
        <v>0</v>
      </c>
      <c r="O61" s="21">
        <f t="shared" si="26"/>
        <v>0</v>
      </c>
      <c r="P61" s="21">
        <f t="shared" si="26"/>
        <v>0</v>
      </c>
      <c r="Q61" s="21">
        <f t="shared" si="26"/>
        <v>0</v>
      </c>
      <c r="R61" s="21">
        <f t="shared" si="26"/>
        <v>0</v>
      </c>
      <c r="S61" s="21">
        <f t="shared" si="26"/>
        <v>0</v>
      </c>
    </row>
    <row r="62" spans="1:19" ht="37.5">
      <c r="A62" s="13" t="s">
        <v>53</v>
      </c>
      <c r="B62" s="14" t="s">
        <v>86</v>
      </c>
      <c r="C62" s="24">
        <v>25</v>
      </c>
      <c r="D62" s="24">
        <f t="shared" ref="D62:D67" si="27">E62+F62</f>
        <v>8</v>
      </c>
      <c r="E62" s="24">
        <v>4</v>
      </c>
      <c r="F62" s="24">
        <v>4</v>
      </c>
      <c r="G62" s="21">
        <f t="shared" ref="G62:G67" si="28">H62+I62</f>
        <v>504.9</v>
      </c>
      <c r="H62" s="21">
        <v>253.4</v>
      </c>
      <c r="I62" s="21">
        <v>251.5</v>
      </c>
      <c r="J62" s="21">
        <f t="shared" ref="J62:J67" si="29">K62+L62+M62</f>
        <v>18548213.399999999</v>
      </c>
      <c r="K62" s="21">
        <v>18362615.899999999</v>
      </c>
      <c r="L62" s="21">
        <v>167049.29999999999</v>
      </c>
      <c r="M62" s="21">
        <v>18548.2</v>
      </c>
      <c r="N62" s="21">
        <f t="shared" ref="N62:N67" si="30">O62+P62</f>
        <v>0</v>
      </c>
      <c r="O62" s="21">
        <v>0</v>
      </c>
      <c r="P62" s="21">
        <v>0</v>
      </c>
      <c r="Q62" s="21">
        <f t="shared" ref="Q62:Q67" si="31">R62+S62</f>
        <v>0</v>
      </c>
      <c r="R62" s="21">
        <v>0</v>
      </c>
      <c r="S62" s="21">
        <v>0</v>
      </c>
    </row>
    <row r="63" spans="1:19" ht="24" customHeight="1">
      <c r="A63" s="13" t="s">
        <v>54</v>
      </c>
      <c r="B63" s="14" t="s">
        <v>47</v>
      </c>
      <c r="C63" s="24">
        <v>130</v>
      </c>
      <c r="D63" s="24">
        <f t="shared" si="27"/>
        <v>58</v>
      </c>
      <c r="E63" s="24">
        <v>45</v>
      </c>
      <c r="F63" s="24">
        <v>13</v>
      </c>
      <c r="G63" s="21">
        <f t="shared" si="28"/>
        <v>1350.7</v>
      </c>
      <c r="H63" s="21">
        <v>980.2</v>
      </c>
      <c r="I63" s="21">
        <v>370.5</v>
      </c>
      <c r="J63" s="21">
        <f t="shared" si="29"/>
        <v>49619868.999999993</v>
      </c>
      <c r="K63" s="21">
        <v>49123670.299999997</v>
      </c>
      <c r="L63" s="21">
        <v>446578.8</v>
      </c>
      <c r="M63" s="21">
        <v>49619.9</v>
      </c>
      <c r="N63" s="21">
        <f t="shared" si="30"/>
        <v>0</v>
      </c>
      <c r="O63" s="21">
        <v>0</v>
      </c>
      <c r="P63" s="21">
        <v>0</v>
      </c>
      <c r="Q63" s="21">
        <f t="shared" si="31"/>
        <v>0</v>
      </c>
      <c r="R63" s="21">
        <v>0</v>
      </c>
      <c r="S63" s="21">
        <v>0</v>
      </c>
    </row>
    <row r="64" spans="1:19" ht="22.5" customHeight="1">
      <c r="A64" s="13" t="s">
        <v>55</v>
      </c>
      <c r="B64" s="14" t="s">
        <v>17</v>
      </c>
      <c r="C64" s="24">
        <v>1002</v>
      </c>
      <c r="D64" s="24">
        <f t="shared" si="27"/>
        <v>434</v>
      </c>
      <c r="E64" s="24">
        <v>275</v>
      </c>
      <c r="F64" s="24">
        <v>159</v>
      </c>
      <c r="G64" s="21">
        <f t="shared" si="28"/>
        <v>16469.14</v>
      </c>
      <c r="H64" s="21">
        <v>9841.3700000000008</v>
      </c>
      <c r="I64" s="21">
        <v>6627.77</v>
      </c>
      <c r="J64" s="21">
        <f t="shared" si="29"/>
        <v>605017079.4000001</v>
      </c>
      <c r="K64" s="21">
        <v>598966858.60000002</v>
      </c>
      <c r="L64" s="21">
        <v>5445203.7000000002</v>
      </c>
      <c r="M64" s="21">
        <v>605017.1</v>
      </c>
      <c r="N64" s="21">
        <f t="shared" si="30"/>
        <v>0</v>
      </c>
      <c r="O64" s="21">
        <v>0</v>
      </c>
      <c r="P64" s="21">
        <v>0</v>
      </c>
      <c r="Q64" s="21">
        <f t="shared" si="31"/>
        <v>0</v>
      </c>
      <c r="R64" s="21">
        <v>0</v>
      </c>
      <c r="S64" s="21">
        <v>0</v>
      </c>
    </row>
    <row r="65" spans="1:20" ht="22.5" customHeight="1">
      <c r="A65" s="13" t="s">
        <v>56</v>
      </c>
      <c r="B65" s="14" t="s">
        <v>72</v>
      </c>
      <c r="C65" s="24">
        <v>282</v>
      </c>
      <c r="D65" s="24">
        <f t="shared" si="27"/>
        <v>152</v>
      </c>
      <c r="E65" s="24">
        <v>134</v>
      </c>
      <c r="F65" s="24">
        <v>18</v>
      </c>
      <c r="G65" s="21">
        <f t="shared" si="28"/>
        <v>5801.5</v>
      </c>
      <c r="H65" s="21">
        <v>5148.8999999999996</v>
      </c>
      <c r="I65" s="21">
        <v>652.6</v>
      </c>
      <c r="J65" s="21">
        <f t="shared" si="29"/>
        <v>213126282.60000002</v>
      </c>
      <c r="K65" s="21">
        <v>210994969.80000001</v>
      </c>
      <c r="L65" s="21">
        <v>1918186.5</v>
      </c>
      <c r="M65" s="21">
        <v>213126.3</v>
      </c>
      <c r="N65" s="21">
        <f t="shared" si="30"/>
        <v>0</v>
      </c>
      <c r="O65" s="21">
        <v>0</v>
      </c>
      <c r="P65" s="21">
        <v>0</v>
      </c>
      <c r="Q65" s="21">
        <f t="shared" si="31"/>
        <v>0</v>
      </c>
      <c r="R65" s="21">
        <v>0</v>
      </c>
      <c r="S65" s="21">
        <v>0</v>
      </c>
    </row>
    <row r="66" spans="1:20" ht="37.5">
      <c r="A66" s="13" t="s">
        <v>57</v>
      </c>
      <c r="B66" s="14" t="s">
        <v>84</v>
      </c>
      <c r="C66" s="24">
        <v>367</v>
      </c>
      <c r="D66" s="24">
        <f t="shared" si="27"/>
        <v>158</v>
      </c>
      <c r="E66" s="24">
        <v>74</v>
      </c>
      <c r="F66" s="24">
        <v>84</v>
      </c>
      <c r="G66" s="21">
        <f t="shared" si="28"/>
        <v>5397.1</v>
      </c>
      <c r="H66" s="21">
        <v>2378.9</v>
      </c>
      <c r="I66" s="21">
        <v>3018.2</v>
      </c>
      <c r="J66" s="21">
        <f t="shared" si="29"/>
        <v>198270078.39999998</v>
      </c>
      <c r="K66" s="21">
        <v>196287377.59999999</v>
      </c>
      <c r="L66" s="21">
        <v>1784430.7</v>
      </c>
      <c r="M66" s="21">
        <v>198270.1</v>
      </c>
      <c r="N66" s="21">
        <f t="shared" si="30"/>
        <v>0</v>
      </c>
      <c r="O66" s="21">
        <v>0</v>
      </c>
      <c r="P66" s="21">
        <v>0</v>
      </c>
      <c r="Q66" s="21">
        <f t="shared" si="31"/>
        <v>0</v>
      </c>
      <c r="R66" s="21">
        <v>0</v>
      </c>
      <c r="S66" s="21">
        <v>0</v>
      </c>
    </row>
    <row r="67" spans="1:20" ht="37.5">
      <c r="A67" s="13" t="s">
        <v>58</v>
      </c>
      <c r="B67" s="14" t="s">
        <v>103</v>
      </c>
      <c r="C67" s="24">
        <v>29</v>
      </c>
      <c r="D67" s="24">
        <f t="shared" si="27"/>
        <v>15</v>
      </c>
      <c r="E67" s="24">
        <v>6</v>
      </c>
      <c r="F67" s="24">
        <v>9</v>
      </c>
      <c r="G67" s="21">
        <f t="shared" si="28"/>
        <v>515.20000000000005</v>
      </c>
      <c r="H67" s="21">
        <v>199.2</v>
      </c>
      <c r="I67" s="21">
        <v>316</v>
      </c>
      <c r="J67" s="21">
        <f t="shared" si="29"/>
        <v>18926598.399999999</v>
      </c>
      <c r="K67" s="21">
        <v>18737332.399999999</v>
      </c>
      <c r="L67" s="21">
        <v>170339.4</v>
      </c>
      <c r="M67" s="21">
        <v>18926.599999999999</v>
      </c>
      <c r="N67" s="21">
        <f t="shared" si="30"/>
        <v>0</v>
      </c>
      <c r="O67" s="21">
        <v>0</v>
      </c>
      <c r="P67" s="21">
        <v>0</v>
      </c>
      <c r="Q67" s="21">
        <f t="shared" si="31"/>
        <v>0</v>
      </c>
      <c r="R67" s="21">
        <v>0</v>
      </c>
      <c r="S67" s="21">
        <v>0</v>
      </c>
    </row>
    <row r="68" spans="1:20" ht="15.6" customHeight="1">
      <c r="P68" s="4"/>
      <c r="Q68" s="4"/>
      <c r="R68" s="5"/>
    </row>
    <row r="69" spans="1:20" ht="15.6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20" ht="15" customHeight="1">
      <c r="A70" s="26"/>
      <c r="B70" s="26"/>
      <c r="C70" s="26"/>
      <c r="D70" s="26"/>
      <c r="E70" s="26"/>
      <c r="F70" s="26"/>
      <c r="G70" s="26"/>
      <c r="H70" s="26"/>
      <c r="I70" s="8"/>
      <c r="J70" s="8"/>
      <c r="K70" s="8"/>
      <c r="L70" s="8"/>
      <c r="M70" s="9"/>
      <c r="N70" s="9"/>
      <c r="O70" s="9"/>
      <c r="P70" s="9"/>
      <c r="Q70" s="9"/>
      <c r="R70" s="9"/>
      <c r="S70" s="9"/>
    </row>
    <row r="71" spans="1:20" ht="15" customHeight="1">
      <c r="A71" s="26"/>
      <c r="B71" s="26"/>
      <c r="C71" s="26"/>
      <c r="D71" s="26"/>
      <c r="E71" s="26"/>
      <c r="F71" s="26"/>
      <c r="G71" s="26"/>
      <c r="H71" s="26"/>
      <c r="I71" s="8"/>
      <c r="J71" s="8"/>
      <c r="K71" s="8"/>
      <c r="L71" s="8"/>
      <c r="M71" s="8"/>
      <c r="N71" s="8"/>
      <c r="O71" s="9"/>
      <c r="P71" s="9"/>
      <c r="Q71" s="9"/>
      <c r="R71" s="9"/>
      <c r="S71" s="9"/>
      <c r="T71" s="3"/>
    </row>
    <row r="72" spans="1:20" ht="15" customHeight="1">
      <c r="A72" s="26"/>
      <c r="B72" s="26"/>
      <c r="C72" s="26"/>
      <c r="D72" s="26"/>
      <c r="E72" s="26"/>
      <c r="F72" s="26"/>
      <c r="G72" s="26"/>
      <c r="H72" s="26"/>
      <c r="I72" s="8"/>
      <c r="J72" s="8"/>
      <c r="K72" s="8"/>
      <c r="L72" s="8"/>
      <c r="M72" s="8"/>
      <c r="N72" s="9"/>
      <c r="O72" s="27"/>
      <c r="P72" s="27"/>
      <c r="Q72" s="27"/>
      <c r="R72" s="27"/>
      <c r="S72" s="27"/>
    </row>
    <row r="73" spans="1:20" ht="15" customHeight="1">
      <c r="A73" s="28" t="s">
        <v>89</v>
      </c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</row>
    <row r="74" spans="1:20" ht="15" customHeight="1">
      <c r="A74" s="10"/>
      <c r="B74" s="10"/>
      <c r="C74" s="10"/>
      <c r="D74" s="10"/>
      <c r="E74" s="10"/>
      <c r="F74" s="10"/>
      <c r="G74" s="10"/>
      <c r="H74" s="10"/>
      <c r="I74" s="8"/>
      <c r="J74" s="8"/>
      <c r="K74" s="8"/>
      <c r="L74" s="8"/>
      <c r="M74" s="8"/>
      <c r="N74" s="9"/>
      <c r="O74" s="11"/>
      <c r="P74" s="11"/>
      <c r="Q74" s="11"/>
      <c r="R74" s="12"/>
      <c r="S74" s="12"/>
    </row>
    <row r="75" spans="1:20" ht="15" customHeight="1">
      <c r="A75" s="10"/>
      <c r="B75" s="10"/>
      <c r="C75" s="10"/>
      <c r="D75" s="10"/>
      <c r="E75" s="10"/>
      <c r="F75" s="10"/>
      <c r="G75" s="10"/>
      <c r="H75" s="10"/>
      <c r="I75" s="8"/>
      <c r="J75" s="8"/>
      <c r="K75" s="8"/>
      <c r="L75" s="8"/>
      <c r="M75" s="8"/>
      <c r="N75" s="9"/>
      <c r="O75" s="27"/>
      <c r="P75" s="27"/>
      <c r="Q75" s="27"/>
      <c r="R75" s="29"/>
      <c r="S75" s="29"/>
    </row>
    <row r="76" spans="1:20" ht="15" customHeight="1">
      <c r="A76" s="6"/>
      <c r="B76" s="6"/>
      <c r="C76" s="6"/>
      <c r="D76" s="6"/>
      <c r="E76" s="6"/>
      <c r="F76" s="6"/>
      <c r="G76" s="6"/>
      <c r="H76" s="6"/>
      <c r="I76" s="2"/>
      <c r="J76" s="2"/>
      <c r="K76" s="2"/>
      <c r="L76" s="2"/>
      <c r="M76" s="2"/>
      <c r="P76" s="7"/>
      <c r="Q76" s="7"/>
      <c r="R76" s="7"/>
      <c r="S76" s="7"/>
    </row>
  </sheetData>
  <sheetProtection formatCells="0" formatColumns="0" formatRows="0" insertColumns="0" insertRows="0" insertHyperlinks="0" deleteColumns="0" deleteRows="0" sort="0" autoFilter="0" pivotTables="0"/>
  <mergeCells count="29">
    <mergeCell ref="A70:H72"/>
    <mergeCell ref="Q72:S72"/>
    <mergeCell ref="O72:P72"/>
    <mergeCell ref="A73:S73"/>
    <mergeCell ref="O75:Q75"/>
    <mergeCell ref="R75:S75"/>
    <mergeCell ref="C10:C12"/>
    <mergeCell ref="B10:B12"/>
    <mergeCell ref="A10:A12"/>
    <mergeCell ref="D11:D12"/>
    <mergeCell ref="G11:G12"/>
    <mergeCell ref="E11:F11"/>
    <mergeCell ref="R11:S11"/>
    <mergeCell ref="J10:M10"/>
    <mergeCell ref="J11:J12"/>
    <mergeCell ref="D10:F10"/>
    <mergeCell ref="G10:I10"/>
    <mergeCell ref="N11:N12"/>
    <mergeCell ref="Q11:Q12"/>
    <mergeCell ref="K11:M11"/>
    <mergeCell ref="O11:P11"/>
    <mergeCell ref="N10:P10"/>
    <mergeCell ref="Q10:S10"/>
    <mergeCell ref="H11:I11"/>
    <mergeCell ref="Q6:S6"/>
    <mergeCell ref="A8:S8"/>
    <mergeCell ref="A7:S7"/>
    <mergeCell ref="Q1:S1"/>
    <mergeCell ref="Q3:S3"/>
  </mergeCells>
  <pageMargins left="0.27559055118110237" right="0.23622047244094491" top="1.1811023622047245" bottom="0.43307086614173229" header="0.31496062992125984" footer="0.31496062992125984"/>
  <pageSetup paperSize="9" scale="40" fitToHeight="0" orientation="landscape" r:id="rId1"/>
  <headerFooter>
    <oddHeader xml:space="preserve">&amp;C&amp;P+35 
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3</vt:lpstr>
      <vt:lpstr>'Форма 3'!Заголовки_для_печати</vt:lpstr>
      <vt:lpstr>'Форма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2020-12-04T06:04:57Z</cp:lastPrinted>
  <dcterms:created xsi:type="dcterms:W3CDTF">2006-09-16T00:00:00Z</dcterms:created>
  <dcterms:modified xsi:type="dcterms:W3CDTF">2020-12-04T06:05:35Z</dcterms:modified>
</cp:coreProperties>
</file>